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235" activeTab="0"/>
  </bookViews>
  <sheets>
    <sheet name="Ergebnisliste" sheetId="1" r:id="rId1"/>
    <sheet name="SU Annen" sheetId="2" r:id="rId2"/>
    <sheet name="AS Witten" sheetId="3" r:id="rId3"/>
  </sheets>
  <definedNames/>
  <calcPr fullCalcOnLoad="1"/>
</workbook>
</file>

<file path=xl/sharedStrings.xml><?xml version="1.0" encoding="utf-8"?>
<sst xmlns="http://schemas.openxmlformats.org/spreadsheetml/2006/main" count="227" uniqueCount="72">
  <si>
    <t>Britte, Karl-Heinz</t>
  </si>
  <si>
    <t>SUA</t>
  </si>
  <si>
    <t>Senioren II</t>
  </si>
  <si>
    <t>Lenk, Rolf</t>
  </si>
  <si>
    <t>Mannschaften</t>
  </si>
  <si>
    <t>Platz</t>
  </si>
  <si>
    <t>Reese, Andreas</t>
  </si>
  <si>
    <t>Schröder, Herbert</t>
  </si>
  <si>
    <t>MGC "AS" Witten 1963 e.V. I.</t>
  </si>
  <si>
    <t>MGC "AS" Witten 1963 e.V. II.</t>
  </si>
  <si>
    <t xml:space="preserve">Sportunion Annen I. </t>
  </si>
  <si>
    <t>Herbede</t>
  </si>
  <si>
    <t>Annen</t>
  </si>
  <si>
    <t>Gesamt</t>
  </si>
  <si>
    <t>Behrens, Stephan</t>
  </si>
  <si>
    <t>Grügelsberg, Jürgen</t>
  </si>
  <si>
    <t>Klein, Theo</t>
  </si>
  <si>
    <t>Ellinghaus, Uwe</t>
  </si>
  <si>
    <t>Grügelsberg, Marianne</t>
  </si>
  <si>
    <t>Schüler/Jugend</t>
  </si>
  <si>
    <t>Greiffendorf, Hellmut</t>
  </si>
  <si>
    <t>ASW</t>
  </si>
  <si>
    <t>Tabor, Peter</t>
  </si>
  <si>
    <t>Krüger, Siegfried</t>
  </si>
  <si>
    <t>Kube, Sebastian</t>
  </si>
  <si>
    <t xml:space="preserve">Herren </t>
  </si>
  <si>
    <t>Senioren I</t>
  </si>
  <si>
    <t>Seniorinnen/Damen</t>
  </si>
  <si>
    <t>Schmidt, Olaf</t>
  </si>
  <si>
    <t>Eisermann, Bernd</t>
  </si>
  <si>
    <t>Tockner, Franz</t>
  </si>
  <si>
    <t>Reh, Bernd</t>
  </si>
  <si>
    <t>Lüttenberg, Winfried</t>
  </si>
  <si>
    <t>Galle, Hans</t>
  </si>
  <si>
    <t>Ruge, Marlies</t>
  </si>
  <si>
    <t>MGC "AS" Witten 1963  e.V. III</t>
  </si>
  <si>
    <t>1.</t>
  </si>
  <si>
    <t>2.</t>
  </si>
  <si>
    <t>3.</t>
  </si>
  <si>
    <t>4.</t>
  </si>
  <si>
    <t>5.</t>
  </si>
  <si>
    <t>6.</t>
  </si>
  <si>
    <t>n.St.</t>
  </si>
  <si>
    <t>Verein:</t>
  </si>
  <si>
    <t>Sportunion Annen / Abt. Bahnengolf</t>
  </si>
  <si>
    <t>1. Mannschaft / Einzelspieler</t>
  </si>
  <si>
    <t>Gesamt-</t>
  </si>
  <si>
    <t>Bemerk</t>
  </si>
  <si>
    <t>Name</t>
  </si>
  <si>
    <t>Kat.</t>
  </si>
  <si>
    <t>1.Rd.</t>
  </si>
  <si>
    <t>2.Rd.</t>
  </si>
  <si>
    <t>3.Rd.</t>
  </si>
  <si>
    <t>4.Rd.</t>
  </si>
  <si>
    <t>Summe</t>
  </si>
  <si>
    <t>summe</t>
  </si>
  <si>
    <t>Sm II</t>
  </si>
  <si>
    <t>Sm I</t>
  </si>
  <si>
    <t>Sw I</t>
  </si>
  <si>
    <t>Ruppenthal, Gabriele</t>
  </si>
  <si>
    <t>Einzelspieler</t>
  </si>
  <si>
    <t xml:space="preserve">1. Mannschaft </t>
  </si>
  <si>
    <t>Schm</t>
  </si>
  <si>
    <t>H</t>
  </si>
  <si>
    <t>Jm</t>
  </si>
  <si>
    <t xml:space="preserve">                            Gesamt</t>
  </si>
  <si>
    <t xml:space="preserve">2. Mannschaft </t>
  </si>
  <si>
    <r>
      <t>Ersatz 2</t>
    </r>
    <r>
      <rPr>
        <sz val="10"/>
        <rFont val="Arial"/>
        <family val="0"/>
      </rPr>
      <t>.</t>
    </r>
  </si>
  <si>
    <t xml:space="preserve">3. Mannschaft </t>
  </si>
  <si>
    <t>Ruge, Marlis</t>
  </si>
  <si>
    <t>Ersatz 3.</t>
  </si>
  <si>
    <r>
      <t xml:space="preserve">MGC </t>
    </r>
    <r>
      <rPr>
        <b/>
        <sz val="20"/>
        <color indexed="10"/>
        <rFont val="Arial Black"/>
        <family val="2"/>
      </rPr>
      <t>"AS"</t>
    </r>
    <r>
      <rPr>
        <b/>
        <sz val="20"/>
        <color indexed="11"/>
        <rFont val="Arial Black"/>
        <family val="2"/>
      </rPr>
      <t xml:space="preserve"> Witten 1963 e.V.</t>
    </r>
  </si>
</sst>
</file>

<file path=xl/styles.xml><?xml version="1.0" encoding="utf-8"?>
<styleSheet xmlns="http://schemas.openxmlformats.org/spreadsheetml/2006/main">
  <numFmts count="1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000"/>
  </numFmts>
  <fonts count="26">
    <font>
      <sz val="10"/>
      <name val="Arial"/>
      <family val="0"/>
    </font>
    <font>
      <sz val="11"/>
      <name val="Arial"/>
      <family val="2"/>
    </font>
    <font>
      <b/>
      <u val="single"/>
      <sz val="14"/>
      <color indexed="48"/>
      <name val="Arial Black"/>
      <family val="2"/>
    </font>
    <font>
      <sz val="10"/>
      <name val="Arial Black"/>
      <family val="2"/>
    </font>
    <font>
      <sz val="12"/>
      <name val="Arial Black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Black"/>
      <family val="2"/>
    </font>
    <font>
      <b/>
      <sz val="12"/>
      <name val="Arial Black"/>
      <family val="2"/>
    </font>
    <font>
      <b/>
      <sz val="16"/>
      <color indexed="62"/>
      <name val="Arial"/>
      <family val="2"/>
    </font>
    <font>
      <b/>
      <sz val="20"/>
      <color indexed="10"/>
      <name val="Arial Black"/>
      <family val="2"/>
    </font>
    <font>
      <b/>
      <sz val="20"/>
      <name val="Arial Black"/>
      <family val="2"/>
    </font>
    <font>
      <sz val="20"/>
      <name val="Arial Black"/>
      <family val="2"/>
    </font>
    <font>
      <b/>
      <sz val="14"/>
      <name val="Arial Rounded MT Bold"/>
      <family val="2"/>
    </font>
    <font>
      <sz val="14"/>
      <name val="Arial Rounded MT Bold"/>
      <family val="2"/>
    </font>
    <font>
      <b/>
      <sz val="16"/>
      <name val="Arial Rounded MT Bold"/>
      <family val="2"/>
    </font>
    <font>
      <sz val="12"/>
      <color indexed="8"/>
      <name val="Arial"/>
      <family val="2"/>
    </font>
    <font>
      <sz val="16"/>
      <name val="Arial Rounded MT Bold"/>
      <family val="2"/>
    </font>
    <font>
      <b/>
      <sz val="10"/>
      <name val="Arial"/>
      <family val="2"/>
    </font>
    <font>
      <sz val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20"/>
      <color indexed="11"/>
      <name val="Arial Black"/>
      <family val="2"/>
    </font>
    <font>
      <sz val="12"/>
      <color indexed="9"/>
      <name val="Arial"/>
      <family val="2"/>
    </font>
    <font>
      <sz val="12"/>
      <color indexed="48"/>
      <name val="Arial"/>
      <family val="2"/>
    </font>
    <font>
      <sz val="12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13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0" fillId="0" borderId="26" xfId="0" applyBorder="1" applyAlignment="1">
      <alignment textRotation="180"/>
    </xf>
    <xf numFmtId="0" fontId="7" fillId="0" borderId="2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6" fillId="0" borderId="38" xfId="0" applyFont="1" applyBorder="1" applyAlignment="1">
      <alignment/>
    </xf>
    <xf numFmtId="0" fontId="1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" xfId="0" applyBorder="1" applyAlignment="1">
      <alignment/>
    </xf>
    <xf numFmtId="0" fontId="16" fillId="0" borderId="2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0" fillId="0" borderId="2" xfId="0" applyBorder="1" applyAlignment="1">
      <alignment/>
    </xf>
    <xf numFmtId="0" fontId="16" fillId="0" borderId="4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24" xfId="0" applyBorder="1" applyAlignment="1">
      <alignment/>
    </xf>
    <xf numFmtId="0" fontId="7" fillId="0" borderId="48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1" xfId="0" applyFont="1" applyBorder="1" applyAlignment="1">
      <alignment/>
    </xf>
    <xf numFmtId="0" fontId="7" fillId="0" borderId="52" xfId="0" applyFont="1" applyBorder="1" applyAlignment="1">
      <alignment/>
    </xf>
    <xf numFmtId="0" fontId="7" fillId="0" borderId="5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55" xfId="0" applyFont="1" applyBorder="1" applyAlignment="1">
      <alignment/>
    </xf>
    <xf numFmtId="0" fontId="18" fillId="0" borderId="9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16" xfId="0" applyFont="1" applyBorder="1" applyAlignment="1">
      <alignment/>
    </xf>
    <xf numFmtId="0" fontId="0" fillId="0" borderId="15" xfId="0" applyBorder="1" applyAlignment="1">
      <alignment/>
    </xf>
    <xf numFmtId="0" fontId="8" fillId="0" borderId="25" xfId="0" applyFont="1" applyBorder="1" applyAlignment="1">
      <alignment horizontal="center"/>
    </xf>
    <xf numFmtId="0" fontId="1" fillId="0" borderId="5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22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6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5" xfId="0" applyFont="1" applyBorder="1" applyAlignment="1">
      <alignment horizontal="left"/>
    </xf>
    <xf numFmtId="0" fontId="7" fillId="0" borderId="57" xfId="0" applyFont="1" applyBorder="1" applyAlignment="1">
      <alignment horizontal="left"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6" fillId="0" borderId="62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0" fillId="0" borderId="62" xfId="0" applyBorder="1" applyAlignment="1">
      <alignment/>
    </xf>
    <xf numFmtId="0" fontId="6" fillId="0" borderId="0" xfId="0" applyFont="1" applyBorder="1" applyAlignment="1">
      <alignment/>
    </xf>
    <xf numFmtId="0" fontId="6" fillId="0" borderId="64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65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5" fillId="0" borderId="6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008000"/>
      </font>
      <border/>
    </dxf>
    <dxf>
      <font>
        <color rgb="FFFF0000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22.00390625" style="0" customWidth="1"/>
    <col min="2" max="2" width="8.8515625" style="0" customWidth="1"/>
  </cols>
  <sheetData>
    <row r="1" spans="1:6" ht="23.25" thickBot="1">
      <c r="A1" s="63" t="s">
        <v>4</v>
      </c>
      <c r="B1" s="63"/>
      <c r="C1" s="6" t="s">
        <v>11</v>
      </c>
      <c r="D1" s="6" t="s">
        <v>12</v>
      </c>
      <c r="E1" s="7" t="s">
        <v>13</v>
      </c>
      <c r="F1" s="7" t="s">
        <v>5</v>
      </c>
    </row>
    <row r="2" spans="1:6" ht="20.25" thickBot="1">
      <c r="A2" s="64" t="s">
        <v>8</v>
      </c>
      <c r="B2" s="65"/>
      <c r="C2" s="51">
        <v>466</v>
      </c>
      <c r="D2" s="56">
        <v>372</v>
      </c>
      <c r="E2" s="15">
        <f>SUM(C2,D2)</f>
        <v>838</v>
      </c>
      <c r="F2" s="49" t="s">
        <v>36</v>
      </c>
    </row>
    <row r="3" spans="1:6" ht="20.25" thickBot="1">
      <c r="A3" s="61" t="s">
        <v>9</v>
      </c>
      <c r="B3" s="62"/>
      <c r="C3" s="52">
        <v>498</v>
      </c>
      <c r="D3" s="57">
        <v>413</v>
      </c>
      <c r="E3" s="13">
        <f>SUM(C3,D3)</f>
        <v>911</v>
      </c>
      <c r="F3" s="15" t="s">
        <v>37</v>
      </c>
    </row>
    <row r="4" spans="1:6" ht="20.25" thickBot="1">
      <c r="A4" s="155" t="s">
        <v>10</v>
      </c>
      <c r="B4" s="156"/>
      <c r="C4" s="52">
        <v>539</v>
      </c>
      <c r="D4" s="57">
        <v>398</v>
      </c>
      <c r="E4" s="13">
        <f>SUM(C4:D4)</f>
        <v>937</v>
      </c>
      <c r="F4" s="15" t="s">
        <v>38</v>
      </c>
    </row>
    <row r="5" spans="1:6" ht="20.25" thickBot="1">
      <c r="A5" s="59" t="s">
        <v>35</v>
      </c>
      <c r="B5" s="60"/>
      <c r="C5" s="53">
        <v>504</v>
      </c>
      <c r="D5" s="153">
        <v>464</v>
      </c>
      <c r="E5" s="50">
        <f>SUM(C5,D5)</f>
        <v>968</v>
      </c>
      <c r="F5" s="15" t="s">
        <v>39</v>
      </c>
    </row>
    <row r="6" spans="1:6" s="46" customFormat="1" ht="18.75">
      <c r="A6" s="45"/>
      <c r="B6" s="45"/>
      <c r="C6" s="47"/>
      <c r="D6" s="48"/>
      <c r="E6" s="47"/>
      <c r="F6" s="55"/>
    </row>
    <row r="7" spans="1:6" ht="23.25" thickBot="1">
      <c r="A7" s="66" t="s">
        <v>25</v>
      </c>
      <c r="B7" s="66"/>
      <c r="C7" s="66"/>
      <c r="D7" s="66"/>
      <c r="E7" s="66"/>
      <c r="F7" s="66"/>
    </row>
    <row r="8" spans="1:6" ht="16.5" thickBot="1">
      <c r="A8" s="1" t="s">
        <v>28</v>
      </c>
      <c r="B8" s="1" t="s">
        <v>21</v>
      </c>
      <c r="C8" s="8">
        <v>119</v>
      </c>
      <c r="D8" s="16">
        <v>90</v>
      </c>
      <c r="E8" s="17">
        <f>SUM(C8,D8)</f>
        <v>209</v>
      </c>
      <c r="F8" s="18" t="s">
        <v>36</v>
      </c>
    </row>
    <row r="9" spans="1:7" ht="16.5" thickBot="1">
      <c r="A9" s="11" t="s">
        <v>6</v>
      </c>
      <c r="B9" s="12" t="s">
        <v>21</v>
      </c>
      <c r="C9" s="9">
        <v>122</v>
      </c>
      <c r="D9" s="19">
        <v>100</v>
      </c>
      <c r="E9" s="17">
        <f>SUM(C9,D9)</f>
        <v>222</v>
      </c>
      <c r="F9" s="18" t="s">
        <v>37</v>
      </c>
      <c r="G9" s="58" t="s">
        <v>42</v>
      </c>
    </row>
    <row r="10" spans="1:7" ht="16.5" thickBot="1">
      <c r="A10" s="2" t="s">
        <v>16</v>
      </c>
      <c r="B10" s="5" t="s">
        <v>21</v>
      </c>
      <c r="C10" s="9">
        <v>119</v>
      </c>
      <c r="D10" s="19">
        <v>103</v>
      </c>
      <c r="E10" s="17">
        <f>SUM(C10,D10)</f>
        <v>222</v>
      </c>
      <c r="F10" s="18" t="s">
        <v>38</v>
      </c>
      <c r="G10" s="58" t="s">
        <v>42</v>
      </c>
    </row>
    <row r="11" spans="1:6" ht="16.5" thickBot="1">
      <c r="A11" s="2" t="s">
        <v>29</v>
      </c>
      <c r="B11" s="5" t="s">
        <v>21</v>
      </c>
      <c r="C11" s="9">
        <v>129</v>
      </c>
      <c r="D11" s="19">
        <v>98</v>
      </c>
      <c r="E11" s="17">
        <f>SUM(C11,D11)</f>
        <v>227</v>
      </c>
      <c r="F11" s="18" t="s">
        <v>39</v>
      </c>
    </row>
    <row r="12" spans="1:6" ht="16.5" thickBot="1">
      <c r="A12" s="26" t="s">
        <v>22</v>
      </c>
      <c r="B12" s="154" t="s">
        <v>21</v>
      </c>
      <c r="C12" s="10">
        <v>132</v>
      </c>
      <c r="D12" s="44">
        <v>118</v>
      </c>
      <c r="E12" s="28">
        <f>SUM(C12,D12)</f>
        <v>250</v>
      </c>
      <c r="F12" s="18" t="s">
        <v>40</v>
      </c>
    </row>
    <row r="13" spans="1:6" ht="15.75">
      <c r="A13" s="29"/>
      <c r="B13" s="23"/>
      <c r="C13" s="24"/>
      <c r="D13" s="43"/>
      <c r="E13" s="24"/>
      <c r="F13" s="43"/>
    </row>
    <row r="14" spans="1:6" ht="23.25" thickBot="1">
      <c r="A14" s="42" t="s">
        <v>26</v>
      </c>
      <c r="B14" s="23"/>
      <c r="C14" s="24"/>
      <c r="D14" s="25"/>
      <c r="E14" s="24"/>
      <c r="F14" s="25"/>
    </row>
    <row r="15" spans="1:6" ht="16.5" thickBot="1">
      <c r="A15" s="32" t="s">
        <v>32</v>
      </c>
      <c r="B15" s="33" t="s">
        <v>21</v>
      </c>
      <c r="C15" s="34">
        <v>112</v>
      </c>
      <c r="D15" s="39">
        <v>93</v>
      </c>
      <c r="E15" s="18">
        <f aca="true" t="shared" si="0" ref="E15:E20">SUM(C15,D15)</f>
        <v>205</v>
      </c>
      <c r="F15" s="18" t="s">
        <v>36</v>
      </c>
    </row>
    <row r="16" spans="1:6" ht="16.5" thickBot="1">
      <c r="A16" s="35" t="s">
        <v>31</v>
      </c>
      <c r="B16" s="30" t="s">
        <v>21</v>
      </c>
      <c r="C16" s="31">
        <v>117</v>
      </c>
      <c r="D16" s="40">
        <v>108</v>
      </c>
      <c r="E16" s="18">
        <f t="shared" si="0"/>
        <v>225</v>
      </c>
      <c r="F16" s="18" t="s">
        <v>37</v>
      </c>
    </row>
    <row r="17" spans="1:6" ht="16.5" thickBot="1">
      <c r="A17" s="35" t="s">
        <v>20</v>
      </c>
      <c r="B17" s="30" t="s">
        <v>21</v>
      </c>
      <c r="C17" s="31">
        <v>128</v>
      </c>
      <c r="D17" s="40">
        <v>97</v>
      </c>
      <c r="E17" s="18">
        <f t="shared" si="0"/>
        <v>225</v>
      </c>
      <c r="F17" s="18" t="s">
        <v>38</v>
      </c>
    </row>
    <row r="18" spans="1:6" ht="16.5" thickBot="1">
      <c r="A18" s="4" t="s">
        <v>0</v>
      </c>
      <c r="B18" s="30" t="s">
        <v>1</v>
      </c>
      <c r="C18" s="31">
        <v>125</v>
      </c>
      <c r="D18" s="40">
        <v>104</v>
      </c>
      <c r="E18" s="18">
        <f t="shared" si="0"/>
        <v>229</v>
      </c>
      <c r="F18" s="18" t="s">
        <v>39</v>
      </c>
    </row>
    <row r="19" spans="1:6" ht="16.5" thickBot="1">
      <c r="A19" s="35" t="s">
        <v>17</v>
      </c>
      <c r="B19" s="30" t="s">
        <v>1</v>
      </c>
      <c r="C19" s="31">
        <v>132</v>
      </c>
      <c r="D19" s="40">
        <v>115</v>
      </c>
      <c r="E19" s="18">
        <f t="shared" si="0"/>
        <v>247</v>
      </c>
      <c r="F19" s="18" t="s">
        <v>40</v>
      </c>
    </row>
    <row r="20" spans="1:6" ht="16.5" thickBot="1">
      <c r="A20" s="36" t="s">
        <v>30</v>
      </c>
      <c r="B20" s="37" t="s">
        <v>21</v>
      </c>
      <c r="C20" s="38">
        <v>124</v>
      </c>
      <c r="D20" s="54">
        <v>131</v>
      </c>
      <c r="E20" s="18">
        <f t="shared" si="0"/>
        <v>255</v>
      </c>
      <c r="F20" s="18" t="s">
        <v>41</v>
      </c>
    </row>
    <row r="21" spans="1:6" ht="15.75">
      <c r="A21" s="23"/>
      <c r="B21" s="23"/>
      <c r="C21" s="24"/>
      <c r="D21" s="25"/>
      <c r="E21" s="24"/>
      <c r="F21" s="25"/>
    </row>
    <row r="22" spans="1:6" ht="23.25" thickBot="1">
      <c r="A22" s="63" t="s">
        <v>27</v>
      </c>
      <c r="B22" s="63"/>
      <c r="C22" s="63"/>
      <c r="D22" s="63"/>
      <c r="E22" s="63"/>
      <c r="F22" s="63"/>
    </row>
    <row r="23" spans="1:6" ht="16.5" thickBot="1">
      <c r="A23" s="32" t="s">
        <v>34</v>
      </c>
      <c r="B23" s="33" t="s">
        <v>21</v>
      </c>
      <c r="C23" s="34">
        <v>122</v>
      </c>
      <c r="D23" s="39">
        <v>107</v>
      </c>
      <c r="E23" s="18">
        <f>SUM(C23,D23)</f>
        <v>229</v>
      </c>
      <c r="F23" s="18" t="s">
        <v>36</v>
      </c>
    </row>
    <row r="24" spans="1:6" ht="16.5" thickBot="1">
      <c r="A24" s="36" t="s">
        <v>18</v>
      </c>
      <c r="B24" s="37" t="s">
        <v>1</v>
      </c>
      <c r="C24" s="38">
        <v>149</v>
      </c>
      <c r="D24" s="54">
        <v>113</v>
      </c>
      <c r="E24" s="18">
        <f>SUM(C24,D24)</f>
        <v>262</v>
      </c>
      <c r="F24" s="18" t="s">
        <v>37</v>
      </c>
    </row>
    <row r="25" spans="1:6" ht="15.75">
      <c r="A25" s="23"/>
      <c r="B25" s="23"/>
      <c r="C25" s="24"/>
      <c r="D25" s="24"/>
      <c r="E25" s="24"/>
      <c r="F25" s="24"/>
    </row>
    <row r="26" spans="1:6" ht="23.25" thickBot="1">
      <c r="A26" s="66" t="s">
        <v>2</v>
      </c>
      <c r="B26" s="66"/>
      <c r="C26" s="66"/>
      <c r="D26" s="66"/>
      <c r="E26" s="66"/>
      <c r="F26" s="66"/>
    </row>
    <row r="27" spans="1:6" ht="16.5" thickBot="1">
      <c r="A27" s="3" t="s">
        <v>7</v>
      </c>
      <c r="B27" s="3" t="s">
        <v>1</v>
      </c>
      <c r="C27" s="8">
        <v>138</v>
      </c>
      <c r="D27" s="16">
        <v>83</v>
      </c>
      <c r="E27" s="18">
        <f>SUM(C27,D27)</f>
        <v>221</v>
      </c>
      <c r="F27" s="18" t="s">
        <v>36</v>
      </c>
    </row>
    <row r="28" spans="1:6" ht="16.5" thickBot="1">
      <c r="A28" s="4" t="s">
        <v>15</v>
      </c>
      <c r="B28" s="4" t="s">
        <v>1</v>
      </c>
      <c r="C28" s="9">
        <v>135</v>
      </c>
      <c r="D28" s="19">
        <v>94</v>
      </c>
      <c r="E28" s="18">
        <f>SUM(C28,D28)</f>
        <v>229</v>
      </c>
      <c r="F28" s="18" t="s">
        <v>37</v>
      </c>
    </row>
    <row r="29" spans="1:6" ht="16.5" thickBot="1">
      <c r="A29" s="4" t="s">
        <v>3</v>
      </c>
      <c r="B29" s="4" t="s">
        <v>21</v>
      </c>
      <c r="C29" s="9">
        <v>131</v>
      </c>
      <c r="D29" s="19">
        <v>107</v>
      </c>
      <c r="E29" s="18">
        <f>SUM(C29,D29)</f>
        <v>238</v>
      </c>
      <c r="F29" s="41" t="s">
        <v>38</v>
      </c>
    </row>
    <row r="30" spans="1:6" ht="16.5" thickBot="1">
      <c r="A30" s="4" t="s">
        <v>33</v>
      </c>
      <c r="B30" s="4" t="s">
        <v>1</v>
      </c>
      <c r="C30" s="9">
        <v>141</v>
      </c>
      <c r="D30" s="19">
        <v>117</v>
      </c>
      <c r="E30" s="18">
        <f>SUM(C30,D30)</f>
        <v>258</v>
      </c>
      <c r="F30" s="18" t="s">
        <v>39</v>
      </c>
    </row>
    <row r="31" spans="1:6" ht="16.5" thickBot="1">
      <c r="A31" s="27" t="s">
        <v>23</v>
      </c>
      <c r="B31" s="27" t="s">
        <v>21</v>
      </c>
      <c r="C31" s="10">
        <v>131</v>
      </c>
      <c r="D31" s="44">
        <v>130</v>
      </c>
      <c r="E31" s="18">
        <f>SUM(C31,D31)</f>
        <v>261</v>
      </c>
      <c r="F31" s="18" t="s">
        <v>40</v>
      </c>
    </row>
    <row r="32" spans="1:6" ht="15.75">
      <c r="A32" s="23"/>
      <c r="B32" s="23"/>
      <c r="C32" s="24"/>
      <c r="D32" s="24"/>
      <c r="E32" s="24"/>
      <c r="F32" s="24"/>
    </row>
    <row r="33" spans="1:6" ht="23.25" thickBot="1">
      <c r="A33" s="66" t="s">
        <v>19</v>
      </c>
      <c r="B33" s="66"/>
      <c r="C33" s="66"/>
      <c r="D33" s="66"/>
      <c r="E33" s="66"/>
      <c r="F33" s="66"/>
    </row>
    <row r="34" spans="1:6" ht="16.5" thickBot="1">
      <c r="A34" s="20" t="s">
        <v>24</v>
      </c>
      <c r="B34" s="20" t="s">
        <v>21</v>
      </c>
      <c r="C34" s="8">
        <v>117</v>
      </c>
      <c r="D34" s="16">
        <v>94</v>
      </c>
      <c r="E34" s="17">
        <f>SUM(C34,D34)</f>
        <v>211</v>
      </c>
      <c r="F34" s="18" t="s">
        <v>36</v>
      </c>
    </row>
    <row r="35" spans="1:6" ht="16.5" thickBot="1">
      <c r="A35" s="146" t="s">
        <v>14</v>
      </c>
      <c r="B35" s="146" t="s">
        <v>21</v>
      </c>
      <c r="C35" s="10">
        <v>118</v>
      </c>
      <c r="D35" s="44">
        <v>95</v>
      </c>
      <c r="E35" s="28">
        <f>SUM(C35,D35)</f>
        <v>213</v>
      </c>
      <c r="F35" s="18" t="s">
        <v>37</v>
      </c>
    </row>
  </sheetData>
  <mergeCells count="9">
    <mergeCell ref="A26:F26"/>
    <mergeCell ref="A33:F33"/>
    <mergeCell ref="A7:F7"/>
    <mergeCell ref="A22:F22"/>
    <mergeCell ref="A3:B3"/>
    <mergeCell ref="A1:B1"/>
    <mergeCell ref="A5:B5"/>
    <mergeCell ref="A2:B2"/>
    <mergeCell ref="A4:B4"/>
  </mergeCells>
  <printOptions/>
  <pageMargins left="1.25" right="0.75" top="0.99" bottom="0.49" header="0.28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="90" zoomScaleNormal="90" workbookViewId="0" topLeftCell="A1">
      <selection activeCell="A3" sqref="A3"/>
    </sheetView>
  </sheetViews>
  <sheetFormatPr defaultColWidth="11.421875" defaultRowHeight="12.75"/>
  <cols>
    <col min="1" max="1" width="25.28125" style="0" customWidth="1"/>
    <col min="2" max="6" width="7.28125" style="0" customWidth="1"/>
    <col min="7" max="7" width="9.8515625" style="0" customWidth="1"/>
    <col min="8" max="11" width="7.28125" style="0" customWidth="1"/>
    <col min="12" max="12" width="9.8515625" style="0" customWidth="1"/>
    <col min="13" max="13" width="12.140625" style="0" customWidth="1"/>
    <col min="14" max="14" width="7.28125" style="0" customWidth="1"/>
  </cols>
  <sheetData>
    <row r="1" spans="1:15" ht="25.5" customHeight="1">
      <c r="A1" s="67" t="s">
        <v>43</v>
      </c>
      <c r="B1" s="68" t="s">
        <v>44</v>
      </c>
      <c r="C1" s="69"/>
      <c r="D1" s="69"/>
      <c r="E1" s="69"/>
      <c r="F1" s="69"/>
      <c r="G1" s="69"/>
      <c r="H1" s="69"/>
      <c r="I1" s="70"/>
      <c r="J1" s="71"/>
      <c r="K1" s="71"/>
      <c r="L1" s="71"/>
      <c r="M1" s="71"/>
      <c r="N1" s="71"/>
      <c r="O1" s="71"/>
    </row>
    <row r="2" ht="18.75" thickBot="1">
      <c r="A2" s="72" t="s">
        <v>45</v>
      </c>
    </row>
    <row r="3" spans="1:15" ht="22.5" thickBot="1">
      <c r="A3" s="73"/>
      <c r="B3" s="74"/>
      <c r="C3" s="75" t="s">
        <v>11</v>
      </c>
      <c r="D3" s="76"/>
      <c r="E3" s="76"/>
      <c r="F3" s="77"/>
      <c r="G3" s="78"/>
      <c r="H3" s="79" t="s">
        <v>12</v>
      </c>
      <c r="I3" s="80"/>
      <c r="J3" s="80"/>
      <c r="K3" s="81"/>
      <c r="L3" s="78"/>
      <c r="M3" s="82" t="s">
        <v>46</v>
      </c>
      <c r="N3" s="83"/>
      <c r="O3" s="84" t="s">
        <v>47</v>
      </c>
    </row>
    <row r="4" spans="1:15" ht="19.5" thickBot="1">
      <c r="A4" s="85" t="s">
        <v>48</v>
      </c>
      <c r="B4" s="86" t="s">
        <v>49</v>
      </c>
      <c r="C4" s="87" t="s">
        <v>50</v>
      </c>
      <c r="D4" s="88" t="s">
        <v>51</v>
      </c>
      <c r="E4" s="88" t="s">
        <v>52</v>
      </c>
      <c r="F4" s="89" t="s">
        <v>53</v>
      </c>
      <c r="G4" s="90" t="s">
        <v>54</v>
      </c>
      <c r="H4" s="87" t="s">
        <v>50</v>
      </c>
      <c r="I4" s="88" t="s">
        <v>51</v>
      </c>
      <c r="J4" s="91" t="s">
        <v>52</v>
      </c>
      <c r="K4" s="89" t="s">
        <v>53</v>
      </c>
      <c r="L4" s="90" t="s">
        <v>54</v>
      </c>
      <c r="M4" s="92" t="s">
        <v>55</v>
      </c>
      <c r="N4" s="93" t="s">
        <v>5</v>
      </c>
      <c r="O4" s="94"/>
    </row>
    <row r="5" spans="1:15" ht="15.75" thickBot="1">
      <c r="A5" s="95" t="s">
        <v>15</v>
      </c>
      <c r="B5" s="96" t="s">
        <v>56</v>
      </c>
      <c r="C5" s="97">
        <v>33</v>
      </c>
      <c r="D5" s="98">
        <v>38</v>
      </c>
      <c r="E5" s="98">
        <v>31</v>
      </c>
      <c r="F5" s="99">
        <v>33</v>
      </c>
      <c r="G5" s="100">
        <f>SUM(C5:F5)</f>
        <v>135</v>
      </c>
      <c r="H5" s="101">
        <v>26</v>
      </c>
      <c r="I5" s="102">
        <v>24</v>
      </c>
      <c r="J5" s="98">
        <v>22</v>
      </c>
      <c r="K5" s="103">
        <v>22</v>
      </c>
      <c r="L5" s="100">
        <f>SUM(H5:K5)</f>
        <v>94</v>
      </c>
      <c r="M5" s="104">
        <f>SUM(G5,L5)</f>
        <v>229</v>
      </c>
      <c r="N5" s="104"/>
      <c r="O5" s="105"/>
    </row>
    <row r="6" spans="1:15" ht="14.25" customHeight="1" thickBot="1">
      <c r="A6" s="106" t="s">
        <v>33</v>
      </c>
      <c r="B6" s="107" t="s">
        <v>56</v>
      </c>
      <c r="C6" s="108">
        <v>32</v>
      </c>
      <c r="D6" s="109">
        <v>35</v>
      </c>
      <c r="E6" s="109">
        <v>38</v>
      </c>
      <c r="F6" s="110">
        <v>36</v>
      </c>
      <c r="G6" s="100">
        <f aca="true" t="shared" si="0" ref="G6:G15">SUM(C6:F6)</f>
        <v>141</v>
      </c>
      <c r="H6" s="111">
        <v>25</v>
      </c>
      <c r="I6" s="109">
        <v>25</v>
      </c>
      <c r="J6" s="109">
        <v>33</v>
      </c>
      <c r="K6" s="112">
        <v>34</v>
      </c>
      <c r="L6" s="100">
        <f aca="true" t="shared" si="1" ref="L6:L15">SUM(H6:K6)</f>
        <v>117</v>
      </c>
      <c r="M6" s="104">
        <f aca="true" t="shared" si="2" ref="M6:M15">SUM(G6,L6)</f>
        <v>258</v>
      </c>
      <c r="N6" s="112"/>
      <c r="O6" s="113"/>
    </row>
    <row r="7" spans="1:15" ht="14.25" customHeight="1" thickBot="1">
      <c r="A7" s="114" t="s">
        <v>0</v>
      </c>
      <c r="B7" s="115" t="s">
        <v>57</v>
      </c>
      <c r="C7" s="108">
        <v>36</v>
      </c>
      <c r="D7" s="109">
        <v>29</v>
      </c>
      <c r="E7" s="109">
        <v>30</v>
      </c>
      <c r="F7" s="110">
        <v>30</v>
      </c>
      <c r="G7" s="100">
        <f t="shared" si="0"/>
        <v>125</v>
      </c>
      <c r="H7" s="111">
        <v>30</v>
      </c>
      <c r="I7" s="109">
        <v>27</v>
      </c>
      <c r="J7" s="109">
        <v>24</v>
      </c>
      <c r="K7" s="112">
        <v>23</v>
      </c>
      <c r="L7" s="100">
        <f t="shared" si="1"/>
        <v>104</v>
      </c>
      <c r="M7" s="104">
        <f t="shared" si="2"/>
        <v>229</v>
      </c>
      <c r="N7" s="112"/>
      <c r="O7" s="113"/>
    </row>
    <row r="8" spans="1:15" ht="15" customHeight="1" thickBot="1">
      <c r="A8" s="95" t="s">
        <v>7</v>
      </c>
      <c r="B8" s="116" t="s">
        <v>56</v>
      </c>
      <c r="C8" s="117">
        <v>33</v>
      </c>
      <c r="D8" s="118">
        <v>29</v>
      </c>
      <c r="E8" s="118">
        <v>41</v>
      </c>
      <c r="F8" s="119">
        <v>35</v>
      </c>
      <c r="G8" s="100">
        <f t="shared" si="0"/>
        <v>138</v>
      </c>
      <c r="H8" s="120">
        <v>20</v>
      </c>
      <c r="I8" s="121">
        <v>20</v>
      </c>
      <c r="J8" s="121">
        <v>22</v>
      </c>
      <c r="K8" s="122">
        <v>21</v>
      </c>
      <c r="L8" s="100">
        <f t="shared" si="1"/>
        <v>83</v>
      </c>
      <c r="M8" s="104">
        <f t="shared" si="2"/>
        <v>221</v>
      </c>
      <c r="N8" s="123"/>
      <c r="O8" s="124"/>
    </row>
    <row r="9" spans="1:14" ht="19.5" thickBot="1">
      <c r="A9" s="125" t="s">
        <v>13</v>
      </c>
      <c r="B9" s="126"/>
      <c r="C9" s="127">
        <f>SUM(C5:C8)</f>
        <v>134</v>
      </c>
      <c r="D9" s="127">
        <f>SUM(D5:D8)</f>
        <v>131</v>
      </c>
      <c r="E9" s="127">
        <f>SUM(E5:E8)</f>
        <v>140</v>
      </c>
      <c r="F9" s="127">
        <f>SUM(F5:F8)</f>
        <v>134</v>
      </c>
      <c r="G9" s="100">
        <f t="shared" si="0"/>
        <v>539</v>
      </c>
      <c r="H9" s="128">
        <f>SUM(H5:H8)</f>
        <v>101</v>
      </c>
      <c r="I9" s="128">
        <f>SUM(I5:I8)</f>
        <v>96</v>
      </c>
      <c r="J9" s="128">
        <f>SUM(J5:J8)</f>
        <v>101</v>
      </c>
      <c r="K9" s="128">
        <f>SUM(K5:K8)</f>
        <v>100</v>
      </c>
      <c r="L9" s="100">
        <f t="shared" si="1"/>
        <v>398</v>
      </c>
      <c r="M9" s="104">
        <f t="shared" si="2"/>
        <v>937</v>
      </c>
      <c r="N9" s="129"/>
    </row>
    <row r="10" spans="1:13" ht="18.75" thickBot="1">
      <c r="A10" s="72" t="s">
        <v>60</v>
      </c>
      <c r="G10" s="100"/>
      <c r="K10" s="25"/>
      <c r="L10" s="100"/>
      <c r="M10" s="104"/>
    </row>
    <row r="11" spans="1:14" ht="22.5" thickBot="1">
      <c r="A11" s="73"/>
      <c r="B11" s="74"/>
      <c r="C11" s="75" t="s">
        <v>11</v>
      </c>
      <c r="D11" s="76"/>
      <c r="E11" s="76"/>
      <c r="F11" s="77"/>
      <c r="G11" s="100"/>
      <c r="H11" s="130" t="s">
        <v>12</v>
      </c>
      <c r="I11" s="131"/>
      <c r="J11" s="131"/>
      <c r="K11" s="132"/>
      <c r="L11" s="100"/>
      <c r="M11" s="82" t="s">
        <v>46</v>
      </c>
      <c r="N11" s="83"/>
    </row>
    <row r="12" spans="1:14" ht="19.5" thickBot="1">
      <c r="A12" s="85" t="s">
        <v>48</v>
      </c>
      <c r="B12" s="86" t="s">
        <v>49</v>
      </c>
      <c r="C12" s="87" t="s">
        <v>50</v>
      </c>
      <c r="D12" s="88" t="s">
        <v>51</v>
      </c>
      <c r="E12" s="88" t="s">
        <v>52</v>
      </c>
      <c r="F12" s="89" t="s">
        <v>53</v>
      </c>
      <c r="G12" s="133" t="s">
        <v>54</v>
      </c>
      <c r="H12" s="134" t="s">
        <v>50</v>
      </c>
      <c r="I12" s="135" t="s">
        <v>51</v>
      </c>
      <c r="J12" s="136" t="s">
        <v>52</v>
      </c>
      <c r="K12" s="89" t="s">
        <v>53</v>
      </c>
      <c r="L12" s="133" t="s">
        <v>54</v>
      </c>
      <c r="M12" s="92" t="s">
        <v>55</v>
      </c>
      <c r="N12" s="93" t="s">
        <v>5</v>
      </c>
    </row>
    <row r="13" spans="1:15" s="58" customFormat="1" ht="15.75" thickBot="1">
      <c r="A13" s="150" t="s">
        <v>17</v>
      </c>
      <c r="B13" s="96" t="s">
        <v>57</v>
      </c>
      <c r="C13" s="97">
        <v>30</v>
      </c>
      <c r="D13" s="98">
        <v>31</v>
      </c>
      <c r="E13" s="98">
        <v>35</v>
      </c>
      <c r="F13" s="99">
        <v>36</v>
      </c>
      <c r="G13" s="100">
        <f t="shared" si="0"/>
        <v>132</v>
      </c>
      <c r="H13" s="145">
        <v>35</v>
      </c>
      <c r="I13" s="98">
        <v>26</v>
      </c>
      <c r="J13" s="98">
        <v>28</v>
      </c>
      <c r="K13" s="104">
        <v>26</v>
      </c>
      <c r="L13" s="100">
        <f t="shared" si="1"/>
        <v>115</v>
      </c>
      <c r="M13" s="104">
        <f t="shared" si="2"/>
        <v>247</v>
      </c>
      <c r="N13" s="104"/>
      <c r="O13" s="137"/>
    </row>
    <row r="14" spans="1:15" s="58" customFormat="1" ht="14.25" customHeight="1" thickBot="1">
      <c r="A14" s="114" t="s">
        <v>18</v>
      </c>
      <c r="B14" s="138" t="s">
        <v>58</v>
      </c>
      <c r="C14" s="108">
        <v>40</v>
      </c>
      <c r="D14" s="109">
        <v>33</v>
      </c>
      <c r="E14" s="109">
        <v>37</v>
      </c>
      <c r="F14" s="110">
        <v>39</v>
      </c>
      <c r="G14" s="100">
        <f t="shared" si="0"/>
        <v>149</v>
      </c>
      <c r="H14" s="111">
        <v>27</v>
      </c>
      <c r="I14" s="109">
        <v>30</v>
      </c>
      <c r="J14" s="109">
        <v>26</v>
      </c>
      <c r="K14" s="112">
        <v>30</v>
      </c>
      <c r="L14" s="100">
        <f t="shared" si="1"/>
        <v>113</v>
      </c>
      <c r="M14" s="104">
        <f t="shared" si="2"/>
        <v>262</v>
      </c>
      <c r="N14" s="112"/>
      <c r="O14" s="22"/>
    </row>
    <row r="15" spans="1:15" ht="14.25" customHeight="1" thickBot="1">
      <c r="A15" s="151" t="s">
        <v>59</v>
      </c>
      <c r="B15" s="140" t="s">
        <v>58</v>
      </c>
      <c r="C15" s="147"/>
      <c r="D15" s="121"/>
      <c r="E15" s="121"/>
      <c r="F15" s="148"/>
      <c r="G15" s="14">
        <f t="shared" si="0"/>
        <v>0</v>
      </c>
      <c r="H15" s="120">
        <v>39</v>
      </c>
      <c r="I15" s="121">
        <v>37</v>
      </c>
      <c r="J15" s="121">
        <v>31</v>
      </c>
      <c r="K15" s="122">
        <v>41</v>
      </c>
      <c r="L15" s="14">
        <f t="shared" si="1"/>
        <v>148</v>
      </c>
      <c r="M15" s="129">
        <f t="shared" si="2"/>
        <v>148</v>
      </c>
      <c r="N15" s="122"/>
      <c r="O15" s="152"/>
    </row>
    <row r="16" spans="1:11" ht="18">
      <c r="A16" s="72"/>
      <c r="K16" s="25"/>
    </row>
    <row r="17" spans="1:15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9" ht="12.75">
      <c r="H19" s="25"/>
    </row>
  </sheetData>
  <mergeCells count="6">
    <mergeCell ref="H3:K3"/>
    <mergeCell ref="H11:K11"/>
    <mergeCell ref="O3:O4"/>
    <mergeCell ref="C11:F11"/>
    <mergeCell ref="A9:B9"/>
    <mergeCell ref="C3:F3"/>
  </mergeCells>
  <conditionalFormatting sqref="C5:F8 C13:F15">
    <cfRule type="cellIs" priority="1" dxfId="0" operator="lessThanOrEqual" stopIfTrue="1">
      <formula>29</formula>
    </cfRule>
    <cfRule type="cellIs" priority="2" dxfId="1" operator="between" stopIfTrue="1">
      <formula>30</formula>
      <formula>35</formula>
    </cfRule>
    <cfRule type="cellIs" priority="3" dxfId="2" operator="greaterThanOrEqual" stopIfTrue="1">
      <formula>36</formula>
    </cfRule>
  </conditionalFormatting>
  <conditionalFormatting sqref="H5:K8 H13:K15">
    <cfRule type="cellIs" priority="4" dxfId="0" operator="lessThanOrEqual" stopIfTrue="1">
      <formula>24</formula>
    </cfRule>
    <cfRule type="cellIs" priority="5" dxfId="1" operator="between" stopIfTrue="1">
      <formula>25</formula>
      <formula>29</formula>
    </cfRule>
    <cfRule type="cellIs" priority="6" dxfId="2" operator="greaterThanOrEqual" stopIfTrue="1">
      <formula>30</formula>
    </cfRule>
  </conditionalFormatting>
  <printOptions/>
  <pageMargins left="0.1968503937007874" right="0.7086614173228347" top="0.15748031496062992" bottom="0.15748031496062992" header="0" footer="0"/>
  <pageSetup horizontalDpi="300" verticalDpi="300" orientation="landscape" paperSize="9" r:id="rId1"/>
  <ignoredErrors>
    <ignoredError sqref="G25 G17 G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4.00390625" style="0" customWidth="1"/>
    <col min="2" max="6" width="7.28125" style="0" customWidth="1"/>
    <col min="7" max="7" width="9.8515625" style="0" customWidth="1"/>
    <col min="8" max="11" width="7.28125" style="0" customWidth="1"/>
    <col min="12" max="12" width="9.8515625" style="0" customWidth="1"/>
    <col min="13" max="13" width="12.140625" style="0" customWidth="1"/>
    <col min="14" max="14" width="7.28125" style="0" customWidth="1"/>
  </cols>
  <sheetData>
    <row r="1" spans="1:15" ht="25.5" customHeight="1">
      <c r="A1" s="67" t="s">
        <v>43</v>
      </c>
      <c r="B1" s="157" t="s">
        <v>71</v>
      </c>
      <c r="C1" s="69"/>
      <c r="D1" s="69"/>
      <c r="E1" s="69"/>
      <c r="F1" s="69"/>
      <c r="G1" s="69"/>
      <c r="H1" s="69"/>
      <c r="I1" s="70"/>
      <c r="J1" s="71"/>
      <c r="K1" s="71"/>
      <c r="L1" s="71"/>
      <c r="M1" s="71"/>
      <c r="N1" s="71"/>
      <c r="O1" s="71"/>
    </row>
    <row r="2" spans="1:2" ht="18.75" thickBot="1">
      <c r="A2" s="72" t="s">
        <v>61</v>
      </c>
      <c r="B2" s="158"/>
    </row>
    <row r="3" spans="1:15" ht="21.75">
      <c r="A3" s="73"/>
      <c r="B3" s="159"/>
      <c r="C3" s="75" t="s">
        <v>11</v>
      </c>
      <c r="D3" s="76"/>
      <c r="E3" s="76"/>
      <c r="F3" s="77"/>
      <c r="G3" s="78"/>
      <c r="H3" s="160" t="s">
        <v>12</v>
      </c>
      <c r="I3" s="161"/>
      <c r="J3" s="161"/>
      <c r="K3" s="162"/>
      <c r="L3" s="78"/>
      <c r="M3" s="82" t="s">
        <v>46</v>
      </c>
      <c r="N3" s="83"/>
      <c r="O3" s="84" t="s">
        <v>47</v>
      </c>
    </row>
    <row r="4" spans="1:15" ht="20.25" thickBot="1">
      <c r="A4" s="85" t="s">
        <v>48</v>
      </c>
      <c r="B4" s="163" t="s">
        <v>49</v>
      </c>
      <c r="C4" s="87" t="s">
        <v>50</v>
      </c>
      <c r="D4" s="88" t="s">
        <v>51</v>
      </c>
      <c r="E4" s="88" t="s">
        <v>52</v>
      </c>
      <c r="F4" s="89" t="s">
        <v>53</v>
      </c>
      <c r="G4" s="141" t="s">
        <v>54</v>
      </c>
      <c r="H4" s="87" t="s">
        <v>50</v>
      </c>
      <c r="I4" s="88" t="s">
        <v>51</v>
      </c>
      <c r="J4" s="91" t="s">
        <v>52</v>
      </c>
      <c r="K4" s="89" t="s">
        <v>53</v>
      </c>
      <c r="L4" s="141" t="s">
        <v>54</v>
      </c>
      <c r="M4" s="92" t="s">
        <v>55</v>
      </c>
      <c r="N4" s="93" t="s">
        <v>5</v>
      </c>
      <c r="O4" s="94"/>
    </row>
    <row r="5" spans="1:15" ht="15.75" thickBot="1">
      <c r="A5" s="164" t="s">
        <v>24</v>
      </c>
      <c r="B5" s="164" t="s">
        <v>62</v>
      </c>
      <c r="C5" s="97">
        <v>34</v>
      </c>
      <c r="D5" s="98">
        <v>25</v>
      </c>
      <c r="E5" s="98">
        <v>30</v>
      </c>
      <c r="F5" s="99">
        <v>28</v>
      </c>
      <c r="G5" s="100">
        <f>SUM(C5:F5)</f>
        <v>117</v>
      </c>
      <c r="H5" s="101">
        <v>28</v>
      </c>
      <c r="I5" s="102">
        <v>24</v>
      </c>
      <c r="J5" s="98">
        <v>22</v>
      </c>
      <c r="K5" s="103">
        <v>20</v>
      </c>
      <c r="L5" s="100">
        <f>SUM(H5:K5)</f>
        <v>94</v>
      </c>
      <c r="M5" s="123">
        <f>SUM(G5+L5)</f>
        <v>211</v>
      </c>
      <c r="N5" s="104"/>
      <c r="O5" s="105"/>
    </row>
    <row r="6" spans="1:15" ht="14.25" customHeight="1" thickBot="1">
      <c r="A6" s="165" t="s">
        <v>28</v>
      </c>
      <c r="B6" s="165" t="s">
        <v>63</v>
      </c>
      <c r="C6" s="108">
        <v>29</v>
      </c>
      <c r="D6" s="109">
        <v>31</v>
      </c>
      <c r="E6" s="109">
        <v>28</v>
      </c>
      <c r="F6" s="110">
        <v>31</v>
      </c>
      <c r="G6" s="100">
        <f aca="true" t="shared" si="0" ref="G6:G22">SUM(C6:F6)</f>
        <v>119</v>
      </c>
      <c r="H6" s="111">
        <v>26</v>
      </c>
      <c r="I6" s="109">
        <v>22</v>
      </c>
      <c r="J6" s="109">
        <v>20</v>
      </c>
      <c r="K6" s="112">
        <v>22</v>
      </c>
      <c r="L6" s="100">
        <f>SUM(H6:K6)</f>
        <v>90</v>
      </c>
      <c r="M6" s="123">
        <f>SUM(G6+L6)</f>
        <v>209</v>
      </c>
      <c r="N6" s="112"/>
      <c r="O6" s="113"/>
    </row>
    <row r="7" spans="1:15" ht="14.25" customHeight="1" thickBot="1">
      <c r="A7" s="166" t="s">
        <v>32</v>
      </c>
      <c r="B7" s="166" t="s">
        <v>57</v>
      </c>
      <c r="C7" s="108">
        <v>29</v>
      </c>
      <c r="D7" s="109">
        <v>32</v>
      </c>
      <c r="E7" s="109">
        <v>26</v>
      </c>
      <c r="F7" s="110">
        <v>25</v>
      </c>
      <c r="G7" s="100">
        <f t="shared" si="0"/>
        <v>112</v>
      </c>
      <c r="H7" s="111">
        <v>20</v>
      </c>
      <c r="I7" s="109">
        <v>21</v>
      </c>
      <c r="J7" s="109">
        <v>26</v>
      </c>
      <c r="K7" s="112">
        <v>26</v>
      </c>
      <c r="L7" s="100">
        <f>SUM(H7:K7)</f>
        <v>93</v>
      </c>
      <c r="M7" s="123">
        <f>SUM(G7+L7)</f>
        <v>205</v>
      </c>
      <c r="N7" s="112"/>
      <c r="O7" s="113"/>
    </row>
    <row r="8" spans="1:15" ht="15" customHeight="1" thickBot="1">
      <c r="A8" s="167" t="s">
        <v>14</v>
      </c>
      <c r="B8" s="167" t="s">
        <v>64</v>
      </c>
      <c r="C8" s="117">
        <v>29</v>
      </c>
      <c r="D8" s="118">
        <v>28</v>
      </c>
      <c r="E8" s="118">
        <v>29</v>
      </c>
      <c r="F8" s="119">
        <v>32</v>
      </c>
      <c r="G8" s="100">
        <f t="shared" si="0"/>
        <v>118</v>
      </c>
      <c r="H8" s="168">
        <v>25</v>
      </c>
      <c r="I8" s="169">
        <v>23</v>
      </c>
      <c r="J8" s="169">
        <v>24</v>
      </c>
      <c r="K8" s="170">
        <v>23</v>
      </c>
      <c r="L8" s="171">
        <f>SUM(H8:K8)</f>
        <v>95</v>
      </c>
      <c r="M8" s="123">
        <f>SUM(G8+L8)</f>
        <v>213</v>
      </c>
      <c r="N8" s="123"/>
      <c r="O8" s="124"/>
    </row>
    <row r="9" spans="1:15" ht="19.5" thickBot="1">
      <c r="A9" s="172" t="s">
        <v>65</v>
      </c>
      <c r="B9" s="173"/>
      <c r="C9" s="127">
        <f>SUM(C5:C8)</f>
        <v>121</v>
      </c>
      <c r="D9" s="127">
        <f>SUM(D5:D8)</f>
        <v>116</v>
      </c>
      <c r="E9" s="127">
        <f>SUM(E5:E8)</f>
        <v>113</v>
      </c>
      <c r="F9" s="127">
        <f>SUM(F5:F8)</f>
        <v>116</v>
      </c>
      <c r="G9" s="14">
        <f t="shared" si="0"/>
        <v>466</v>
      </c>
      <c r="H9" s="128">
        <f>(H5+H6+H7+H8)</f>
        <v>99</v>
      </c>
      <c r="I9" s="128">
        <f>(I5+I6+I7+I8)</f>
        <v>90</v>
      </c>
      <c r="J9" s="128">
        <f>(J5+J6+J7+J8)</f>
        <v>92</v>
      </c>
      <c r="K9" s="128">
        <f>(K5+K6+K7+K8)</f>
        <v>91</v>
      </c>
      <c r="L9" s="14">
        <f>SUM(H9:K9)</f>
        <v>372</v>
      </c>
      <c r="M9" s="14">
        <f>SUM(G9+L9)</f>
        <v>838</v>
      </c>
      <c r="N9" s="129" t="s">
        <v>36</v>
      </c>
      <c r="O9" s="174"/>
    </row>
    <row r="10" spans="1:14" ht="15">
      <c r="A10" s="175"/>
      <c r="B10" s="175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43"/>
    </row>
    <row r="11" spans="1:11" ht="18.75" thickBot="1">
      <c r="A11" s="72" t="s">
        <v>66</v>
      </c>
      <c r="G11" s="43"/>
      <c r="K11" s="25"/>
    </row>
    <row r="12" spans="1:14" ht="22.5" thickBot="1">
      <c r="A12" s="73"/>
      <c r="B12" s="74"/>
      <c r="C12" s="75" t="s">
        <v>11</v>
      </c>
      <c r="D12" s="76"/>
      <c r="E12" s="76"/>
      <c r="F12" s="77"/>
      <c r="G12" s="14"/>
      <c r="H12" s="130" t="s">
        <v>12</v>
      </c>
      <c r="I12" s="131"/>
      <c r="J12" s="131"/>
      <c r="K12" s="132"/>
      <c r="L12" s="78"/>
      <c r="M12" s="82" t="s">
        <v>46</v>
      </c>
      <c r="N12" s="83"/>
    </row>
    <row r="13" spans="1:14" ht="19.5" thickBot="1">
      <c r="A13" s="85" t="s">
        <v>48</v>
      </c>
      <c r="B13" s="86" t="s">
        <v>49</v>
      </c>
      <c r="C13" s="87" t="s">
        <v>50</v>
      </c>
      <c r="D13" s="88" t="s">
        <v>51</v>
      </c>
      <c r="E13" s="88" t="s">
        <v>52</v>
      </c>
      <c r="F13" s="89" t="s">
        <v>53</v>
      </c>
      <c r="G13" s="141" t="s">
        <v>54</v>
      </c>
      <c r="H13" s="134" t="s">
        <v>50</v>
      </c>
      <c r="I13" s="135" t="s">
        <v>51</v>
      </c>
      <c r="J13" s="136" t="s">
        <v>52</v>
      </c>
      <c r="K13" s="89" t="s">
        <v>53</v>
      </c>
      <c r="L13" s="141" t="s">
        <v>54</v>
      </c>
      <c r="M13" s="92" t="s">
        <v>55</v>
      </c>
      <c r="N13" s="93" t="s">
        <v>5</v>
      </c>
    </row>
    <row r="14" spans="1:15" ht="15.75" thickBot="1">
      <c r="A14" s="20" t="s">
        <v>29</v>
      </c>
      <c r="B14" s="100" t="s">
        <v>63</v>
      </c>
      <c r="C14" s="97">
        <v>35</v>
      </c>
      <c r="D14" s="98">
        <v>30</v>
      </c>
      <c r="E14" s="98">
        <v>34</v>
      </c>
      <c r="F14" s="99">
        <v>30</v>
      </c>
      <c r="G14" s="100">
        <f t="shared" si="0"/>
        <v>129</v>
      </c>
      <c r="H14" s="177">
        <v>25</v>
      </c>
      <c r="I14" s="102">
        <v>24</v>
      </c>
      <c r="J14" s="98">
        <v>26</v>
      </c>
      <c r="K14" s="103">
        <v>23</v>
      </c>
      <c r="L14" s="100">
        <f>SUM(H14:K14)</f>
        <v>98</v>
      </c>
      <c r="M14" s="123">
        <f>SUM(G14+L14)</f>
        <v>227</v>
      </c>
      <c r="N14" s="178"/>
      <c r="O14" s="105"/>
    </row>
    <row r="15" spans="1:15" ht="14.25" customHeight="1" thickBot="1">
      <c r="A15" s="144" t="s">
        <v>6</v>
      </c>
      <c r="B15" s="138" t="s">
        <v>63</v>
      </c>
      <c r="C15" s="108">
        <v>31</v>
      </c>
      <c r="D15" s="109">
        <v>32</v>
      </c>
      <c r="E15" s="109">
        <v>30</v>
      </c>
      <c r="F15" s="110">
        <v>29</v>
      </c>
      <c r="G15" s="100">
        <f t="shared" si="0"/>
        <v>122</v>
      </c>
      <c r="H15" s="108">
        <v>26</v>
      </c>
      <c r="I15" s="109">
        <v>25</v>
      </c>
      <c r="J15" s="109">
        <v>21</v>
      </c>
      <c r="K15" s="112">
        <v>28</v>
      </c>
      <c r="L15" s="100">
        <f>SUM(H15:K15)</f>
        <v>100</v>
      </c>
      <c r="M15" s="123">
        <f>SUM(G15+L15)</f>
        <v>222</v>
      </c>
      <c r="N15" s="179"/>
      <c r="O15" s="113"/>
    </row>
    <row r="16" spans="1:15" ht="14.25" customHeight="1" thickBot="1">
      <c r="A16" s="144" t="s">
        <v>16</v>
      </c>
      <c r="B16" s="138" t="s">
        <v>63</v>
      </c>
      <c r="C16" s="117">
        <v>30</v>
      </c>
      <c r="D16" s="118">
        <v>29</v>
      </c>
      <c r="E16" s="118">
        <v>29</v>
      </c>
      <c r="F16" s="119">
        <v>31</v>
      </c>
      <c r="G16" s="100">
        <f t="shared" si="0"/>
        <v>119</v>
      </c>
      <c r="H16" s="108">
        <v>26</v>
      </c>
      <c r="I16" s="109">
        <v>28</v>
      </c>
      <c r="J16" s="118">
        <v>24</v>
      </c>
      <c r="K16" s="112">
        <v>25</v>
      </c>
      <c r="L16" s="100">
        <f>SUM(H16:K16)</f>
        <v>103</v>
      </c>
      <c r="M16" s="123">
        <f>SUM(G16+L16)</f>
        <v>222</v>
      </c>
      <c r="N16" s="179"/>
      <c r="O16" s="113"/>
    </row>
    <row r="17" spans="1:15" s="58" customFormat="1" ht="15.75" thickBot="1">
      <c r="A17" s="146" t="s">
        <v>20</v>
      </c>
      <c r="B17" s="140" t="s">
        <v>57</v>
      </c>
      <c r="C17" s="147">
        <v>35</v>
      </c>
      <c r="D17" s="121">
        <v>34</v>
      </c>
      <c r="E17" s="121">
        <v>32</v>
      </c>
      <c r="F17" s="148">
        <v>27</v>
      </c>
      <c r="G17" s="14">
        <f>SUM(C17:F17)</f>
        <v>128</v>
      </c>
      <c r="H17" s="180">
        <v>26</v>
      </c>
      <c r="I17" s="181">
        <v>22</v>
      </c>
      <c r="J17" s="169">
        <v>27</v>
      </c>
      <c r="K17" s="182">
        <v>22</v>
      </c>
      <c r="L17" s="100">
        <f>SUM(H17+I17+J17+K17)</f>
        <v>97</v>
      </c>
      <c r="M17" s="14">
        <f>SUM(L17+G17)</f>
        <v>225</v>
      </c>
      <c r="N17" s="178"/>
      <c r="O17" s="149"/>
    </row>
    <row r="18" spans="1:15" ht="19.5" thickBot="1">
      <c r="A18" s="183" t="s">
        <v>13</v>
      </c>
      <c r="B18" s="184"/>
      <c r="C18" s="185">
        <f>SUM(C14:C17)</f>
        <v>131</v>
      </c>
      <c r="D18" s="185">
        <f>SUM(D14:D17)</f>
        <v>125</v>
      </c>
      <c r="E18" s="185">
        <f>SUM(E14:E17)</f>
        <v>125</v>
      </c>
      <c r="F18" s="43">
        <f>SUM(F14:F17)</f>
        <v>117</v>
      </c>
      <c r="G18" s="171">
        <f t="shared" si="0"/>
        <v>498</v>
      </c>
      <c r="H18" s="186">
        <f>SUM(H14+H15+H16+H19)</f>
        <v>118</v>
      </c>
      <c r="I18" s="186">
        <f>SUM(I14+I15+I16+I17)</f>
        <v>99</v>
      </c>
      <c r="J18" s="186">
        <f>SUM(J14+J15+J16+J17)</f>
        <v>98</v>
      </c>
      <c r="K18" s="186">
        <f>SUM(K14+K15+K16+K17)</f>
        <v>98</v>
      </c>
      <c r="L18" s="171">
        <f>SUM(H18:K18)</f>
        <v>413</v>
      </c>
      <c r="M18" s="171">
        <f>SUM(G18+L18)</f>
        <v>911</v>
      </c>
      <c r="N18" s="187" t="s">
        <v>37</v>
      </c>
      <c r="O18" s="174"/>
    </row>
    <row r="19" spans="1:37" s="194" customFormat="1" ht="15" customHeight="1" thickBot="1">
      <c r="A19" s="188" t="s">
        <v>23</v>
      </c>
      <c r="B19" s="189" t="s">
        <v>56</v>
      </c>
      <c r="C19" s="190">
        <v>34</v>
      </c>
      <c r="D19" s="190">
        <v>31</v>
      </c>
      <c r="E19" s="190">
        <v>34</v>
      </c>
      <c r="F19" s="191">
        <v>32</v>
      </c>
      <c r="G19" s="14">
        <f>SUM(C19:F19)</f>
        <v>131</v>
      </c>
      <c r="H19" s="14">
        <v>41</v>
      </c>
      <c r="I19" s="127">
        <v>34</v>
      </c>
      <c r="J19" s="190">
        <v>29</v>
      </c>
      <c r="K19" s="190">
        <v>26</v>
      </c>
      <c r="L19" s="192">
        <f>SUM(H19:K19)</f>
        <v>130</v>
      </c>
      <c r="M19" s="14">
        <f>SUM(G19+L19)</f>
        <v>261</v>
      </c>
      <c r="N19" s="127"/>
      <c r="O19" s="193" t="s">
        <v>67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s="25" customFormat="1" ht="15" customHeight="1">
      <c r="A20" s="195"/>
      <c r="B20" s="43"/>
      <c r="C20" s="43"/>
      <c r="D20" s="43"/>
      <c r="E20" s="43"/>
      <c r="F20" s="43"/>
      <c r="G20" s="43"/>
      <c r="H20" s="196"/>
      <c r="I20" s="196"/>
      <c r="J20" s="196"/>
      <c r="K20" s="196"/>
      <c r="L20" s="43"/>
      <c r="M20" s="43"/>
      <c r="N20" s="43"/>
      <c r="O20" s="195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13" ht="18.75" thickBot="1">
      <c r="A21" s="72" t="s">
        <v>68</v>
      </c>
      <c r="G21" s="197">
        <f t="shared" si="0"/>
        <v>0</v>
      </c>
      <c r="H21" s="198"/>
      <c r="I21" s="198"/>
      <c r="J21" s="198"/>
      <c r="K21" s="198"/>
      <c r="L21" s="199"/>
      <c r="M21" s="198"/>
    </row>
    <row r="22" spans="1:14" ht="22.5" thickBot="1">
      <c r="A22" s="73"/>
      <c r="B22" s="74"/>
      <c r="C22" s="200" t="s">
        <v>11</v>
      </c>
      <c r="D22" s="201"/>
      <c r="E22" s="201"/>
      <c r="F22" s="202"/>
      <c r="G22" s="203">
        <f t="shared" si="0"/>
        <v>0</v>
      </c>
      <c r="H22" s="204" t="s">
        <v>12</v>
      </c>
      <c r="I22" s="204"/>
      <c r="J22" s="204"/>
      <c r="K22" s="205"/>
      <c r="L22" s="206">
        <f>SUM(H22:K22)</f>
        <v>0</v>
      </c>
      <c r="M22" s="92" t="s">
        <v>46</v>
      </c>
      <c r="N22" s="83"/>
    </row>
    <row r="23" spans="1:14" ht="19.5" thickBot="1">
      <c r="A23" s="85" t="s">
        <v>48</v>
      </c>
      <c r="B23" s="141" t="s">
        <v>49</v>
      </c>
      <c r="C23" s="134" t="s">
        <v>50</v>
      </c>
      <c r="D23" s="135" t="s">
        <v>51</v>
      </c>
      <c r="E23" s="135" t="s">
        <v>52</v>
      </c>
      <c r="F23" s="142" t="s">
        <v>53</v>
      </c>
      <c r="G23" s="141" t="s">
        <v>54</v>
      </c>
      <c r="H23" s="134" t="s">
        <v>50</v>
      </c>
      <c r="I23" s="136" t="s">
        <v>51</v>
      </c>
      <c r="J23" s="135" t="s">
        <v>52</v>
      </c>
      <c r="K23" s="142" t="s">
        <v>53</v>
      </c>
      <c r="L23" s="133" t="s">
        <v>54</v>
      </c>
      <c r="M23" s="92" t="s">
        <v>55</v>
      </c>
      <c r="N23" s="93" t="s">
        <v>5</v>
      </c>
    </row>
    <row r="24" spans="1:15" s="58" customFormat="1" ht="16.5" thickBot="1">
      <c r="A24" s="21" t="s">
        <v>31</v>
      </c>
      <c r="B24" s="207" t="s">
        <v>57</v>
      </c>
      <c r="C24" s="97">
        <v>29</v>
      </c>
      <c r="D24" s="98">
        <v>29</v>
      </c>
      <c r="E24" s="98">
        <v>28</v>
      </c>
      <c r="F24" s="99">
        <v>31</v>
      </c>
      <c r="G24" s="14">
        <f>SUM(C24:F24)</f>
        <v>117</v>
      </c>
      <c r="H24" s="177">
        <v>29</v>
      </c>
      <c r="I24" s="102">
        <v>27</v>
      </c>
      <c r="J24" s="98">
        <v>29</v>
      </c>
      <c r="K24" s="103">
        <v>23</v>
      </c>
      <c r="L24" s="14">
        <f>SUM(H24:K24)</f>
        <v>108</v>
      </c>
      <c r="M24" s="14">
        <f>(G24+L24)</f>
        <v>225</v>
      </c>
      <c r="N24" s="104"/>
      <c r="O24" s="208"/>
    </row>
    <row r="25" spans="1:15" ht="15.75" thickBot="1">
      <c r="A25" s="209" t="s">
        <v>3</v>
      </c>
      <c r="B25" s="207" t="s">
        <v>56</v>
      </c>
      <c r="C25" s="108">
        <v>36</v>
      </c>
      <c r="D25" s="109">
        <v>31</v>
      </c>
      <c r="E25" s="109">
        <v>33</v>
      </c>
      <c r="F25" s="110">
        <v>31</v>
      </c>
      <c r="G25" s="14">
        <f>SUM(C25:F25)</f>
        <v>131</v>
      </c>
      <c r="H25" s="210">
        <v>32</v>
      </c>
      <c r="I25" s="211">
        <v>26</v>
      </c>
      <c r="J25" s="212">
        <v>25</v>
      </c>
      <c r="K25" s="213">
        <v>24</v>
      </c>
      <c r="L25" s="207">
        <f>SUM(H25+I25+J25+K25)</f>
        <v>107</v>
      </c>
      <c r="M25" s="103">
        <f>SUM(G25+L25)</f>
        <v>238</v>
      </c>
      <c r="N25" s="213"/>
      <c r="O25" s="143"/>
    </row>
    <row r="26" spans="1:15" ht="15.75" thickBot="1">
      <c r="A26" s="21" t="s">
        <v>30</v>
      </c>
      <c r="B26" s="139" t="s">
        <v>56</v>
      </c>
      <c r="C26" s="108">
        <v>32</v>
      </c>
      <c r="D26" s="109">
        <v>32</v>
      </c>
      <c r="E26" s="109">
        <v>32</v>
      </c>
      <c r="F26" s="110">
        <v>28</v>
      </c>
      <c r="G26" s="14">
        <f>SUM(C26:F26)</f>
        <v>124</v>
      </c>
      <c r="H26" s="210">
        <v>35</v>
      </c>
      <c r="I26" s="211">
        <v>31</v>
      </c>
      <c r="J26" s="211">
        <v>31</v>
      </c>
      <c r="K26" s="213">
        <v>34</v>
      </c>
      <c r="L26" s="139">
        <f>SUM(H26+I26+J26+K26)</f>
        <v>131</v>
      </c>
      <c r="M26" s="112">
        <f>SUM(G26+L26)</f>
        <v>255</v>
      </c>
      <c r="N26" s="213"/>
      <c r="O26" s="143"/>
    </row>
    <row r="27" spans="1:15" ht="15.75" customHeight="1" thickBot="1">
      <c r="A27" s="21" t="s">
        <v>22</v>
      </c>
      <c r="B27" s="139" t="s">
        <v>63</v>
      </c>
      <c r="C27" s="117">
        <v>36</v>
      </c>
      <c r="D27" s="118">
        <v>32</v>
      </c>
      <c r="E27" s="118">
        <v>31</v>
      </c>
      <c r="F27" s="119">
        <v>33</v>
      </c>
      <c r="G27" s="14">
        <f>SUM(C27:F27)</f>
        <v>132</v>
      </c>
      <c r="H27" s="214">
        <v>34</v>
      </c>
      <c r="I27" s="215">
        <v>34</v>
      </c>
      <c r="J27" s="215">
        <v>25</v>
      </c>
      <c r="K27" s="216">
        <v>25</v>
      </c>
      <c r="L27" s="138">
        <f>SUM(H27+I27+J27+K27)</f>
        <v>118</v>
      </c>
      <c r="M27" s="123">
        <f>SUM(G27+L27)</f>
        <v>250</v>
      </c>
      <c r="N27" s="217"/>
      <c r="O27" s="124"/>
    </row>
    <row r="28" spans="1:15" ht="19.5" thickBot="1">
      <c r="A28" s="125" t="s">
        <v>13</v>
      </c>
      <c r="B28" s="126"/>
      <c r="C28" s="127">
        <f>SUM(C24:C27)</f>
        <v>133</v>
      </c>
      <c r="D28" s="127">
        <f>SUM(D24:D27)</f>
        <v>124</v>
      </c>
      <c r="E28" s="127">
        <f>SUM(E24:E27)</f>
        <v>124</v>
      </c>
      <c r="F28" s="127">
        <f>SUM(F24:F27)</f>
        <v>123</v>
      </c>
      <c r="G28" s="218">
        <f>SUM(C28+D28+E28+F28)</f>
        <v>504</v>
      </c>
      <c r="H28" s="127">
        <f>SUM(H24+H25+H26+H27)</f>
        <v>130</v>
      </c>
      <c r="I28" s="127">
        <f>SUM(I24+I25+I26+I27)</f>
        <v>118</v>
      </c>
      <c r="J28" s="189">
        <f>SUM(J24+J25+J26+J27)</f>
        <v>110</v>
      </c>
      <c r="K28" s="129">
        <f>SUM(K24+K25+K26+K27)</f>
        <v>106</v>
      </c>
      <c r="L28" s="14">
        <f>SUM(H28+I28+J28+K28)</f>
        <v>464</v>
      </c>
      <c r="M28" s="14">
        <f>SUM(G28+L28)</f>
        <v>968</v>
      </c>
      <c r="N28" s="129" t="s">
        <v>39</v>
      </c>
      <c r="O28" s="174"/>
    </row>
    <row r="29" spans="1:37" s="194" customFormat="1" ht="15" customHeight="1" thickBot="1">
      <c r="A29" s="188" t="s">
        <v>69</v>
      </c>
      <c r="B29" s="189" t="s">
        <v>58</v>
      </c>
      <c r="C29" s="190">
        <v>33</v>
      </c>
      <c r="D29" s="219">
        <v>28</v>
      </c>
      <c r="E29" s="219">
        <v>29</v>
      </c>
      <c r="F29" s="191">
        <v>32</v>
      </c>
      <c r="G29" s="14">
        <f>SUM(C29:F29)</f>
        <v>122</v>
      </c>
      <c r="H29" s="220">
        <v>29</v>
      </c>
      <c r="I29" s="221">
        <v>28</v>
      </c>
      <c r="J29" s="222">
        <v>23</v>
      </c>
      <c r="K29" s="190">
        <v>27</v>
      </c>
      <c r="L29" s="192">
        <f>SUM(H29:K29)</f>
        <v>107</v>
      </c>
      <c r="M29" s="14">
        <f>SUM(G29+L29)</f>
        <v>229</v>
      </c>
      <c r="N29" s="127"/>
      <c r="O29" s="193" t="s">
        <v>70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1" ht="12.75">
      <c r="H31" s="25"/>
    </row>
  </sheetData>
  <mergeCells count="10">
    <mergeCell ref="O3:O4"/>
    <mergeCell ref="A18:B18"/>
    <mergeCell ref="C12:F12"/>
    <mergeCell ref="A9:B9"/>
    <mergeCell ref="C3:F3"/>
    <mergeCell ref="C22:F22"/>
    <mergeCell ref="H22:K22"/>
    <mergeCell ref="A28:B28"/>
    <mergeCell ref="H3:K3"/>
    <mergeCell ref="H12:K12"/>
  </mergeCells>
  <conditionalFormatting sqref="C5:F8 C14:F17 C24:F27">
    <cfRule type="cellIs" priority="1" dxfId="0" operator="lessThanOrEqual" stopIfTrue="1">
      <formula>29</formula>
    </cfRule>
    <cfRule type="cellIs" priority="2" dxfId="1" operator="between" stopIfTrue="1">
      <formula>30</formula>
      <formula>35</formula>
    </cfRule>
    <cfRule type="cellIs" priority="3" dxfId="2" operator="greaterThanOrEqual" stopIfTrue="1">
      <formula>36</formula>
    </cfRule>
  </conditionalFormatting>
  <conditionalFormatting sqref="H5:K8 H14:K17 H24:K27">
    <cfRule type="cellIs" priority="4" dxfId="0" operator="lessThanOrEqual" stopIfTrue="1">
      <formula>24</formula>
    </cfRule>
    <cfRule type="cellIs" priority="5" dxfId="1" operator="between" stopIfTrue="1">
      <formula>25</formula>
      <formula>29</formula>
    </cfRule>
    <cfRule type="cellIs" priority="6" dxfId="2" operator="greaterThanOrEqual" stopIfTrue="1">
      <formula>30</formula>
    </cfRule>
  </conditionalFormatting>
  <printOptions/>
  <pageMargins left="0.1968503937007874" right="0.7086614173228347" top="0.15748031496062992" bottom="0.15748031496062992" header="0" footer="0"/>
  <pageSetup horizontalDpi="300" verticalDpi="300" orientation="landscape" paperSize="9" r:id="rId1"/>
  <ignoredErrors>
    <ignoredError sqref="G9 G17 G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Lenk</dc:creator>
  <cp:keywords/>
  <dc:description/>
  <cp:lastModifiedBy>BU01</cp:lastModifiedBy>
  <cp:lastPrinted>2004-10-05T19:18:54Z</cp:lastPrinted>
  <dcterms:created xsi:type="dcterms:W3CDTF">1998-09-03T09:54:41Z</dcterms:created>
  <dcterms:modified xsi:type="dcterms:W3CDTF">2005-10-16T10:56:10Z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