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485" windowWidth="15330" windowHeight="4545" activeTab="0"/>
  </bookViews>
  <sheets>
    <sheet name="Auswertung_BS" sheetId="1" r:id="rId1"/>
    <sheet name="Eingabe_BS" sheetId="2" r:id="rId2"/>
    <sheet name="Bahnstatistik" sheetId="3" r:id="rId3"/>
    <sheet name="Hilfe_BS" sheetId="4" r:id="rId4"/>
    <sheet name="Spielerauswahl" sheetId="5" r:id="rId5"/>
  </sheets>
  <definedNames>
    <definedName name="_xlnm.Print_Area" localSheetId="2">'Bahnstatistik'!$A$1:$H$65</definedName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<sst xmlns="http://schemas.openxmlformats.org/spreadsheetml/2006/main" count="798" uniqueCount="245">
  <si>
    <t>Bernd</t>
  </si>
  <si>
    <t>Lenk</t>
  </si>
  <si>
    <t>Christian</t>
  </si>
  <si>
    <t>Detlef</t>
  </si>
  <si>
    <t>Knothe</t>
  </si>
  <si>
    <t>Pondruff</t>
  </si>
  <si>
    <t>Hans-Joachim</t>
  </si>
  <si>
    <t>Wilfried</t>
  </si>
  <si>
    <t>Volker</t>
  </si>
  <si>
    <t>Dirk</t>
  </si>
  <si>
    <t>Hellmut</t>
  </si>
  <si>
    <t>Greiffendorf</t>
  </si>
  <si>
    <t>Olaf</t>
  </si>
  <si>
    <t>Dammann</t>
  </si>
  <si>
    <t>Bogdahn</t>
  </si>
  <si>
    <t>Frommholz</t>
  </si>
  <si>
    <t>Alexander</t>
  </si>
  <si>
    <t>Tabor</t>
  </si>
  <si>
    <t>Markus</t>
  </si>
  <si>
    <t>Theo</t>
  </si>
  <si>
    <t>Dennis</t>
  </si>
  <si>
    <t>Jens</t>
  </si>
  <si>
    <t>Eisermann</t>
  </si>
  <si>
    <t>H</t>
  </si>
  <si>
    <t>Sven</t>
  </si>
  <si>
    <t>Lars</t>
  </si>
  <si>
    <t>Maik</t>
  </si>
  <si>
    <t>Sascha</t>
  </si>
  <si>
    <t>Anders</t>
  </si>
  <si>
    <t>Björn</t>
  </si>
  <si>
    <t>Borggraefe</t>
  </si>
  <si>
    <t>Wilbrand</t>
  </si>
  <si>
    <t>Henke</t>
  </si>
  <si>
    <t>Battling</t>
  </si>
  <si>
    <t>Rosendahl</t>
  </si>
  <si>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</si>
  <si>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</si>
  <si>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</si>
  <si>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</si>
  <si>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</si>
  <si>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</si>
  <si>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</si>
  <si>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</si>
  <si>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</si>
  <si>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Bahn</t>
  </si>
  <si>
    <t>Summe</t>
  </si>
  <si>
    <t>Verein</t>
  </si>
  <si>
    <t>M./Ers./Einz.</t>
  </si>
  <si>
    <t>Name</t>
  </si>
  <si>
    <t>R1</t>
  </si>
  <si>
    <t>R2</t>
  </si>
  <si>
    <t>R3</t>
  </si>
  <si>
    <t>R4</t>
  </si>
  <si>
    <t>Diff.</t>
  </si>
  <si>
    <t>Pass-Nr.</t>
  </si>
  <si>
    <t>Mannschaft</t>
  </si>
  <si>
    <t>Tageswertung</t>
  </si>
  <si>
    <t>Platz</t>
  </si>
  <si>
    <t>Pkt</t>
  </si>
  <si>
    <t>Schl.</t>
  </si>
  <si>
    <t>Gesamtstand</t>
  </si>
  <si>
    <t>Mannschaft des Tages</t>
  </si>
  <si>
    <t>Schlag pro Bahn (6er-Mannschaft)</t>
  </si>
  <si>
    <t>Winkel</t>
  </si>
  <si>
    <t>Niere</t>
  </si>
  <si>
    <t>Mittelhügel</t>
  </si>
  <si>
    <t>Netz</t>
  </si>
  <si>
    <t>Blitz</t>
  </si>
  <si>
    <t>Verlust gegenüber Optimum</t>
  </si>
  <si>
    <t>Schlagmittel pro Bahn der Mannschaften</t>
  </si>
  <si>
    <t>Alle</t>
  </si>
  <si>
    <t>Rang</t>
  </si>
  <si>
    <t>Schleife</t>
  </si>
  <si>
    <t>Schnitt</t>
  </si>
  <si>
    <t>MGC "AS" Witten 1</t>
  </si>
  <si>
    <t>Einzel1</t>
  </si>
  <si>
    <t>Einzel2</t>
  </si>
  <si>
    <t>Einzel3</t>
  </si>
  <si>
    <t>Einzel4</t>
  </si>
  <si>
    <t>Einzel5</t>
  </si>
  <si>
    <t>Einzel6</t>
  </si>
  <si>
    <t>Einzel7</t>
  </si>
  <si>
    <t>Einzel8</t>
  </si>
  <si>
    <t>Einzel9</t>
  </si>
  <si>
    <t>Einzel10</t>
  </si>
  <si>
    <t>Lüdenscheid</t>
  </si>
  <si>
    <t>Runden gespielt</t>
  </si>
  <si>
    <t>MC 62 Lüdenscheid 1</t>
  </si>
  <si>
    <t>PassNr</t>
  </si>
  <si>
    <t>Vorname</t>
  </si>
  <si>
    <t>VereinName</t>
  </si>
  <si>
    <t>Kat</t>
  </si>
  <si>
    <t>Marie-Luise</t>
  </si>
  <si>
    <t>Jezierski</t>
  </si>
  <si>
    <t>Müller</t>
  </si>
  <si>
    <t>Rosemarie</t>
  </si>
  <si>
    <t>Renate</t>
  </si>
  <si>
    <t>Frank</t>
  </si>
  <si>
    <t>Becker</t>
  </si>
  <si>
    <t>Klein</t>
  </si>
  <si>
    <t>MGC Biebertal</t>
  </si>
  <si>
    <t>Fuchs</t>
  </si>
  <si>
    <t>Koll</t>
  </si>
  <si>
    <t>Heike</t>
  </si>
  <si>
    <t>Dunker</t>
  </si>
  <si>
    <t>Friedrich</t>
  </si>
  <si>
    <t>Romberg</t>
  </si>
  <si>
    <t>Carmen</t>
  </si>
  <si>
    <t>Schmidt</t>
  </si>
  <si>
    <t>Franke</t>
  </si>
  <si>
    <t>D</t>
  </si>
  <si>
    <t>Yvonne</t>
  </si>
  <si>
    <t>Salthammer</t>
  </si>
  <si>
    <t>Paul</t>
  </si>
  <si>
    <t>Mühling</t>
  </si>
  <si>
    <t>Werner</t>
  </si>
  <si>
    <t>Helmut</t>
  </si>
  <si>
    <t>Norbert</t>
  </si>
  <si>
    <t>Rolf</t>
  </si>
  <si>
    <t>Wolfgang</t>
  </si>
  <si>
    <t>Alfred</t>
  </si>
  <si>
    <t>Peter</t>
  </si>
  <si>
    <t>Karl-Heinz</t>
  </si>
  <si>
    <t>Reinhold</t>
  </si>
  <si>
    <t>Michael</t>
  </si>
  <si>
    <t>Max</t>
  </si>
  <si>
    <t>Günter</t>
  </si>
  <si>
    <t>Klaus</t>
  </si>
  <si>
    <t>Inck</t>
  </si>
  <si>
    <t>Alwine</t>
  </si>
  <si>
    <t>Versetzung</t>
  </si>
  <si>
    <t>Sandkasten</t>
  </si>
  <si>
    <t>HMC Büttgen 2</t>
  </si>
  <si>
    <t>MGC Dormagen-Brechten 3</t>
  </si>
  <si>
    <t>MGC Do-Syburg 1</t>
  </si>
  <si>
    <t>Mabel</t>
  </si>
  <si>
    <t>Ahrentropp</t>
  </si>
  <si>
    <t>HMC Büttgen</t>
  </si>
  <si>
    <t/>
  </si>
  <si>
    <t>OS</t>
  </si>
  <si>
    <t>Hendrik</t>
  </si>
  <si>
    <t>MGC "AS" Witten</t>
  </si>
  <si>
    <t>Gerd</t>
  </si>
  <si>
    <t>Sm1</t>
  </si>
  <si>
    <t>MGC Dortmund-Syburg</t>
  </si>
  <si>
    <t>Bemelmanns</t>
  </si>
  <si>
    <t>MGC Dormagen-Brechten</t>
  </si>
  <si>
    <t>MC 62 Lüdenscheid</t>
  </si>
  <si>
    <t>Bomblies</t>
  </si>
  <si>
    <t>Stephan</t>
  </si>
  <si>
    <t>Bremicker</t>
  </si>
  <si>
    <t>Susanne</t>
  </si>
  <si>
    <t>S</t>
  </si>
  <si>
    <t>MGC "AS" Witten Damen</t>
  </si>
  <si>
    <t>Sw1</t>
  </si>
  <si>
    <t>Sm2</t>
  </si>
  <si>
    <t>Efinger</t>
  </si>
  <si>
    <t>Manfred</t>
  </si>
  <si>
    <t>Foy</t>
  </si>
  <si>
    <t>Jörg</t>
  </si>
  <si>
    <t>Reinhard</t>
  </si>
  <si>
    <t>Haubeil</t>
  </si>
  <si>
    <t>Hellwig</t>
  </si>
  <si>
    <t>Achim</t>
  </si>
  <si>
    <t>Hertzberg</t>
  </si>
  <si>
    <t>Sw2</t>
  </si>
  <si>
    <t>Jopen</t>
  </si>
  <si>
    <t>Anna</t>
  </si>
  <si>
    <t>Kalhöfer</t>
  </si>
  <si>
    <t>Kai</t>
  </si>
  <si>
    <t>Krumm</t>
  </si>
  <si>
    <t>Robert</t>
  </si>
  <si>
    <t>Piechotta</t>
  </si>
  <si>
    <t>Ulrich</t>
  </si>
  <si>
    <t>Riesenbeck</t>
  </si>
  <si>
    <t>Ring</t>
  </si>
  <si>
    <t>SchM</t>
  </si>
  <si>
    <t>Gunnar</t>
  </si>
  <si>
    <t>Schwarz</t>
  </si>
  <si>
    <t>Spielfeld</t>
  </si>
  <si>
    <t>Sonja</t>
  </si>
  <si>
    <t>Steinburg</t>
  </si>
  <si>
    <t>Völzke</t>
  </si>
  <si>
    <t>Weber</t>
  </si>
  <si>
    <t>Liz.</t>
  </si>
  <si>
    <t>Büttgen</t>
  </si>
  <si>
    <t>Syburg</t>
  </si>
  <si>
    <t>Dor.-Bre.</t>
  </si>
  <si>
    <t>Pyramiden</t>
  </si>
  <si>
    <t>Daniel</t>
  </si>
  <si>
    <t>René</t>
  </si>
  <si>
    <t>Wieser</t>
  </si>
  <si>
    <t>Waldemar</t>
  </si>
  <si>
    <t>Neuwirth</t>
  </si>
  <si>
    <t>Holger</t>
  </si>
  <si>
    <t>Schwingen</t>
  </si>
  <si>
    <t>Do-Syburg</t>
  </si>
  <si>
    <t>8 : 0</t>
  </si>
  <si>
    <t>6 : 2</t>
  </si>
  <si>
    <t>4 : 4</t>
  </si>
  <si>
    <t>2 : 6</t>
  </si>
  <si>
    <t>0 : 8</t>
  </si>
  <si>
    <t>Fassbender</t>
  </si>
  <si>
    <t>Klann</t>
  </si>
  <si>
    <t>Nils</t>
  </si>
  <si>
    <t>Cassens</t>
  </si>
  <si>
    <t>Jm</t>
  </si>
  <si>
    <t>Kevin</t>
  </si>
  <si>
    <t>Meier</t>
  </si>
  <si>
    <t>MGC Dortmund-Syburg 1</t>
  </si>
  <si>
    <t>Dormagen-Brechten</t>
  </si>
  <si>
    <t>Runden</t>
  </si>
  <si>
    <t>Name, Vorname</t>
  </si>
  <si>
    <t>Schlag</t>
  </si>
  <si>
    <t>Salto</t>
  </si>
  <si>
    <t>HMC Büttgen e.V.</t>
  </si>
  <si>
    <t>Beste Einzelrunde</t>
  </si>
  <si>
    <t>Besonderheiten</t>
  </si>
  <si>
    <t>Doppelwelle</t>
  </si>
  <si>
    <t>Röhre</t>
  </si>
  <si>
    <t>Passage</t>
  </si>
  <si>
    <t>Labby</t>
  </si>
  <si>
    <t>Radkappen</t>
  </si>
  <si>
    <t>Postkasten</t>
  </si>
  <si>
    <t>V</t>
  </si>
  <si>
    <t>Turm</t>
  </si>
  <si>
    <t>Melanie</t>
  </si>
  <si>
    <t>Eingewechselt: Klaus Dunker</t>
  </si>
  <si>
    <t>Inck, Alfred/Dunker, Klaus</t>
  </si>
  <si>
    <t xml:space="preserve">MGC Biebertal </t>
  </si>
  <si>
    <t>Regenunterbrechung 12.34 - 12.38</t>
  </si>
  <si>
    <t>32 : 8</t>
  </si>
  <si>
    <t>26 : 14</t>
  </si>
  <si>
    <t>14 : 26</t>
  </si>
  <si>
    <t>2 : 38</t>
  </si>
  <si>
    <t>Schmidt, Olaf</t>
  </si>
  <si>
    <t>Hellwig, Markus</t>
  </si>
  <si>
    <t>Dormagen</t>
  </si>
  <si>
    <t>Eisermann, Bernd</t>
  </si>
  <si>
    <t>Bremicker, Stephan</t>
  </si>
  <si>
    <t>Krumm, Kai</t>
  </si>
  <si>
    <t>Bremicker, Susanne</t>
  </si>
  <si>
    <t>Pondruff, Klaus</t>
  </si>
  <si>
    <t>Ausgewechselt: Alfred Inck (LÜD) in Runde 1 an Bahn 1 nach Schlag 3</t>
  </si>
  <si>
    <t>beantragt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</si>
</sst>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21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4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PageLayoutView="0" workbookViewId="0" topLeftCell="A1">
      <selection activeCell="G82" sqref="G82"/>
    </sheetView>
  </sheetViews>
  <sheetFormatPr defaultColWidth="11.421875" defaultRowHeight="12.75"/>
  <cols>
    <col min="1" max="1" width="24.140625" style="0" bestFit="1" customWidth="1"/>
    <col min="2" max="2" width="12.00390625" style="0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6.00390625" style="0" bestFit="1" customWidth="1"/>
    <col min="8" max="9" width="8.57421875" style="0" customWidth="1"/>
    <col min="10" max="10" width="8.28125" style="0" bestFit="1" customWidth="1"/>
    <col min="11" max="11" width="18.00390625" style="0" bestFit="1" customWidth="1"/>
  </cols>
  <sheetData>
    <row r="1" spans="1:11" ht="12.75">
      <c r="A1" s="23"/>
      <c r="B1" s="23" t="s">
        <v>47</v>
      </c>
      <c r="C1" s="23" t="s">
        <v>48</v>
      </c>
      <c r="D1" s="23" t="s">
        <v>49</v>
      </c>
      <c r="E1" s="23" t="s">
        <v>50</v>
      </c>
      <c r="F1" s="23" t="s">
        <v>51</v>
      </c>
      <c r="G1" s="23" t="s">
        <v>52</v>
      </c>
      <c r="H1" s="23" t="s">
        <v>45</v>
      </c>
      <c r="I1" s="23" t="s">
        <v>53</v>
      </c>
      <c r="J1" s="23" t="s">
        <v>54</v>
      </c>
      <c r="K1" s="23"/>
    </row>
    <row r="2" spans="1:11" ht="12.75">
      <c r="A2" t="str">
        <f>Eingabe_BS!A2</f>
        <v>MGC "AS" Witten 1</v>
      </c>
      <c r="B2" t="s">
        <v>55</v>
      </c>
      <c r="C2" t="str">
        <f>IF(ISBLANK(J2),K2,CONCATENATE(VLOOKUP(J2,Spielerauswahl!$A$2:$C$70,3,FALSE),", ",VLOOKUP(J2,Spielerauswahl!$A$2:$C$70,2,FALSE)))</f>
        <v>Eisermann, Bernd</v>
      </c>
      <c r="D2">
        <f>Eingabe_BS!B$22</f>
        <v>22</v>
      </c>
      <c r="E2">
        <f>Eingabe_BS!C$22</f>
        <v>22</v>
      </c>
      <c r="F2">
        <f>Eingabe_BS!D$22</f>
        <v>24</v>
      </c>
      <c r="G2">
        <f>Eingabe_BS!E$22</f>
        <v>25</v>
      </c>
      <c r="H2">
        <f aca="true" t="shared" si="0" ref="H2:H7">IF(OR(C2=", ",C2=""),"",SUM(D2:G2))</f>
        <v>93</v>
      </c>
      <c r="I2" t="str">
        <f>IF(OR(C2=", ",C2=""),"",IF(G2&gt;0,CONCATENATE(MAX(D2:G2)-MIN(D2:G2)," / ",SMALL(D2:G2,3)-SMALL(D2:G2,2)),IF(F2&gt;0,MAX(D2:F2)-MIN(D2:F2),MAX(D2:E2)-MIN(D2,E2))))</f>
        <v>3 / 2</v>
      </c>
      <c r="J2" s="34">
        <v>24693</v>
      </c>
      <c r="K2" s="34"/>
    </row>
    <row r="3" spans="1:11" ht="12.75">
      <c r="A3" t="str">
        <f>A2</f>
        <v>MGC "AS" Witten 1</v>
      </c>
      <c r="B3" t="s">
        <v>55</v>
      </c>
      <c r="C3" t="str">
        <f>IF(ISBLANK(J3),K3,CONCATENATE(VLOOKUP(J3,Spielerauswahl!$A$2:$C$70,3,FALSE),", ",VLOOKUP(J3,Spielerauswahl!$A$2:$C$70,2,FALSE)))</f>
        <v>Tabor, Peter</v>
      </c>
      <c r="D3">
        <f>Eingabe_BS!G$22</f>
        <v>32</v>
      </c>
      <c r="E3">
        <f>Eingabe_BS!H$22</f>
        <v>29</v>
      </c>
      <c r="F3">
        <f>Eingabe_BS!I$22</f>
        <v>27</v>
      </c>
      <c r="G3">
        <f>Eingabe_BS!J$22</f>
        <v>30</v>
      </c>
      <c r="H3">
        <f t="shared" si="0"/>
        <v>118</v>
      </c>
      <c r="I3" t="str">
        <f aca="true" t="shared" si="1" ref="I3:I20">IF(OR(C3=", ",C3=""),"",IF(G3&gt;0,CONCATENATE(MAX(D3:G3)-MIN(D3:G3)," / ",SMALL(D3:G3,3)-SMALL(D3:G3,2)),IF(F3&gt;0,MAX(D3:F3)-MIN(D3:F3),MAX(D3:E3)-MIN(D3,E3))))</f>
        <v>5 / 1</v>
      </c>
      <c r="J3" s="34">
        <v>27974</v>
      </c>
      <c r="K3" s="34"/>
    </row>
    <row r="4" spans="1:11" ht="12.75">
      <c r="A4" t="str">
        <f aca="true" t="shared" si="2" ref="A4:A18">A3</f>
        <v>MGC "AS" Witten 1</v>
      </c>
      <c r="B4" t="s">
        <v>55</v>
      </c>
      <c r="C4" t="str">
        <f>IF(ISBLANK(J4),K4,CONCATENATE(VLOOKUP(J4,Spielerauswahl!$A$2:$C$70,3,FALSE),", ",VLOOKUP(J4,Spielerauswahl!$A$2:$C$70,2,FALSE)))</f>
        <v>Schmidt, Olaf</v>
      </c>
      <c r="D4">
        <f>Eingabe_BS!L$22</f>
        <v>20</v>
      </c>
      <c r="E4">
        <f>Eingabe_BS!M$22</f>
        <v>22</v>
      </c>
      <c r="F4">
        <f>Eingabe_BS!N$22</f>
        <v>21</v>
      </c>
      <c r="G4">
        <f>Eingabe_BS!O$22</f>
        <v>21</v>
      </c>
      <c r="H4">
        <f t="shared" si="0"/>
        <v>84</v>
      </c>
      <c r="I4" t="str">
        <f t="shared" si="1"/>
        <v>2 / 0</v>
      </c>
      <c r="J4" s="34">
        <v>26491</v>
      </c>
      <c r="K4" s="34"/>
    </row>
    <row r="5" spans="1:11" ht="12.75">
      <c r="A5" t="str">
        <f t="shared" si="2"/>
        <v>MGC "AS" Witten 1</v>
      </c>
      <c r="B5" t="s">
        <v>55</v>
      </c>
      <c r="C5" t="str">
        <f>IF(ISBLANK(J5),K5,CONCATENATE(VLOOKUP(J5,Spielerauswahl!$A$2:$C$70,3,FALSE),", ",VLOOKUP(J5,Spielerauswahl!$A$2:$C$70,2,FALSE)))</f>
        <v>Greiffendorf, Hellmut</v>
      </c>
      <c r="D5">
        <f>Eingabe_BS!Q$22</f>
        <v>33</v>
      </c>
      <c r="E5">
        <f>Eingabe_BS!R$22</f>
        <v>24</v>
      </c>
      <c r="F5">
        <f>Eingabe_BS!S$22</f>
        <v>24</v>
      </c>
      <c r="G5">
        <f>Eingabe_BS!T$22</f>
        <v>25</v>
      </c>
      <c r="H5">
        <f t="shared" si="0"/>
        <v>106</v>
      </c>
      <c r="I5" t="str">
        <f t="shared" si="1"/>
        <v>9 / 1</v>
      </c>
      <c r="J5" s="34">
        <v>3800</v>
      </c>
      <c r="K5" s="34"/>
    </row>
    <row r="6" spans="1:11" ht="12.75">
      <c r="A6" t="str">
        <f t="shared" si="2"/>
        <v>MGC "AS" Witten 1</v>
      </c>
      <c r="B6" t="s">
        <v>55</v>
      </c>
      <c r="C6" t="str">
        <f>IF(ISBLANK(J6),K6,CONCATENATE(VLOOKUP(J6,Spielerauswahl!$A$2:$C$70,3,FALSE),", ",VLOOKUP(J6,Spielerauswahl!$A$2:$C$70,2,FALSE)))</f>
        <v>Klein, Theo</v>
      </c>
      <c r="D6">
        <f>Eingabe_BS!V$22</f>
        <v>27</v>
      </c>
      <c r="E6">
        <f>Eingabe_BS!W$22</f>
        <v>25</v>
      </c>
      <c r="F6">
        <f>Eingabe_BS!X$22</f>
        <v>27</v>
      </c>
      <c r="G6">
        <f>Eingabe_BS!Y$22</f>
        <v>25</v>
      </c>
      <c r="H6">
        <f t="shared" si="0"/>
        <v>104</v>
      </c>
      <c r="I6" t="str">
        <f t="shared" si="1"/>
        <v>2 / 2</v>
      </c>
      <c r="J6" s="34">
        <v>40219</v>
      </c>
      <c r="K6" s="34"/>
    </row>
    <row r="7" spans="1:11" ht="12.75">
      <c r="A7" t="str">
        <f t="shared" si="2"/>
        <v>MGC "AS" Witten 1</v>
      </c>
      <c r="B7" t="s">
        <v>55</v>
      </c>
      <c r="C7" t="str">
        <f>IF(ISBLANK(J7),K7,CONCATENATE(VLOOKUP(J7,Spielerauswahl!$A$2:$C$70,3,FALSE),", ",VLOOKUP(J7,Spielerauswahl!$A$2:$C$70,2,FALSE)))</f>
        <v>Battling, Hendrik</v>
      </c>
      <c r="D7">
        <f>Eingabe_BS!AA$22</f>
        <v>27</v>
      </c>
      <c r="E7">
        <f>Eingabe_BS!AB$22</f>
        <v>22</v>
      </c>
      <c r="F7">
        <f>Eingabe_BS!AC$22</f>
        <v>24</v>
      </c>
      <c r="G7">
        <f>Eingabe_BS!AD$22</f>
        <v>24</v>
      </c>
      <c r="H7">
        <f t="shared" si="0"/>
        <v>97</v>
      </c>
      <c r="I7" t="str">
        <f t="shared" si="1"/>
        <v>5 / 0</v>
      </c>
      <c r="J7" s="34">
        <v>37799</v>
      </c>
      <c r="K7" s="34"/>
    </row>
    <row r="8" spans="1:11" ht="12.75">
      <c r="A8" t="str">
        <f t="shared" si="2"/>
        <v>MGC "AS" Witten 1</v>
      </c>
      <c r="C8" s="23" t="s">
        <v>45</v>
      </c>
      <c r="D8" s="23">
        <f>SUM(D2:D7)</f>
        <v>161</v>
      </c>
      <c r="E8" s="23">
        <f>SUM(E2:E7)</f>
        <v>144</v>
      </c>
      <c r="F8" s="23">
        <f>SUM(F2:F7)</f>
        <v>147</v>
      </c>
      <c r="G8" s="23">
        <f>SUM(G2:G7)</f>
        <v>150</v>
      </c>
      <c r="H8" s="23">
        <f>SUM(D8:G8)</f>
        <v>602</v>
      </c>
      <c r="I8" s="23" t="str">
        <f t="shared" si="1"/>
        <v>17 / 3</v>
      </c>
      <c r="J8" s="34"/>
      <c r="K8" s="34"/>
    </row>
    <row r="9" spans="1:11" ht="12.75">
      <c r="A9" t="str">
        <f t="shared" si="2"/>
        <v>MGC "AS" Witten 1</v>
      </c>
      <c r="B9" t="s">
        <v>42</v>
      </c>
      <c r="C9" t="str">
        <f>IF(ISBLANK(J9),K9,CONCATENATE(VLOOKUP(J9,Spielerauswahl!$A$2:$C$70,3,FALSE),", ",VLOOKUP(J9,Spielerauswahl!$A$2:$C$70,2,FALSE)))</f>
        <v>Lenk, Rolf</v>
      </c>
      <c r="D9">
        <f>Eingabe_BS!AF$22</f>
        <v>28</v>
      </c>
      <c r="E9">
        <f>Eingabe_BS!AG$22</f>
        <v>29</v>
      </c>
      <c r="F9">
        <f>Eingabe_BS!AH$22</f>
        <v>30</v>
      </c>
      <c r="G9">
        <f>Eingabe_BS!AI$22</f>
        <v>22</v>
      </c>
      <c r="H9">
        <f aca="true" t="shared" si="3" ref="H9:H20">IF(OR(C9=", ",C9=""),"",SUM(D9:G9))</f>
        <v>109</v>
      </c>
      <c r="I9" t="str">
        <f t="shared" si="1"/>
        <v>8 / 1</v>
      </c>
      <c r="J9" s="34">
        <v>61716</v>
      </c>
      <c r="K9" s="34"/>
    </row>
    <row r="10" spans="1:11" ht="12.75">
      <c r="A10" t="str">
        <f t="shared" si="2"/>
        <v>MGC "AS" Witten 1</v>
      </c>
      <c r="B10" t="s">
        <v>43</v>
      </c>
      <c r="C10" t="str">
        <f>IF(ISBLANK(J10),K10,CONCATENATE(VLOOKUP(J10,Spielerauswahl!$A$2:$C$70,3,FALSE),", ",VLOOKUP(J10,Spielerauswahl!$A$2:$C$70,2,FALSE)))</f>
        <v>Jezierski, Marie-Luise</v>
      </c>
      <c r="D10">
        <f>Eingabe_BS!AK$22</f>
        <v>31</v>
      </c>
      <c r="E10">
        <f>Eingabe_BS!AL$22</f>
        <v>27</v>
      </c>
      <c r="F10">
        <f>Eingabe_BS!AM$22</f>
        <v>26</v>
      </c>
      <c r="G10">
        <f>Eingabe_BS!AN$22</f>
        <v>31</v>
      </c>
      <c r="H10">
        <f t="shared" si="3"/>
        <v>115</v>
      </c>
      <c r="I10" t="str">
        <f t="shared" si="1"/>
        <v>5 / 4</v>
      </c>
      <c r="J10" s="34">
        <v>61958</v>
      </c>
      <c r="K10" s="34"/>
    </row>
    <row r="11" spans="1:11" ht="12.75">
      <c r="A11" t="str">
        <f t="shared" si="2"/>
        <v>MGC "AS" Witten 1</v>
      </c>
      <c r="B11" t="s">
        <v>43</v>
      </c>
      <c r="C11" t="str">
        <f>IF(ISBLANK(J11),K11,CONCATENATE(VLOOKUP(J11,Spielerauswahl!$A$2:$C$70,3,FALSE),", ",VLOOKUP(J11,Spielerauswahl!$A$2:$C$70,2,FALSE)))</f>
        <v>Jezierski, Paul</v>
      </c>
      <c r="D11">
        <f>Eingabe_BS!AP$22</f>
        <v>28</v>
      </c>
      <c r="E11">
        <f>Eingabe_BS!AQ$22</f>
        <v>27</v>
      </c>
      <c r="F11">
        <f>Eingabe_BS!AR$22</f>
        <v>26</v>
      </c>
      <c r="G11">
        <f>Eingabe_BS!AS$22</f>
        <v>27</v>
      </c>
      <c r="H11">
        <f t="shared" si="3"/>
        <v>108</v>
      </c>
      <c r="I11" t="str">
        <f t="shared" si="1"/>
        <v>2 / 0</v>
      </c>
      <c r="J11" s="34">
        <v>61620</v>
      </c>
      <c r="K11" s="34"/>
    </row>
    <row r="12" spans="1:11" ht="12.75" hidden="1">
      <c r="A12" t="str">
        <f t="shared" si="2"/>
        <v>MGC "AS" Witten 1</v>
      </c>
      <c r="B12" t="s">
        <v>43</v>
      </c>
      <c r="C12">
        <f>IF(ISBLANK(J12),K12,CONCATENATE(VLOOKUP(J12,Spielerauswahl!$A$2:$C$70,3,FALSE),", ",VLOOKUP(J12,Spielerauswahl!$A$2:$C$70,2,FALSE)))</f>
        <v>0</v>
      </c>
      <c r="D12">
        <f>Eingabe_BS!AU$22</f>
        <v>0</v>
      </c>
      <c r="E12">
        <f>Eingabe_BS!AV$22</f>
        <v>0</v>
      </c>
      <c r="F12">
        <f>Eingabe_BS!AW$22</f>
        <v>0</v>
      </c>
      <c r="G12">
        <f>Eingabe_BS!AX$22</f>
        <v>0</v>
      </c>
      <c r="H12">
        <f t="shared" si="3"/>
        <v>0</v>
      </c>
      <c r="I12">
        <f t="shared" si="1"/>
        <v>0</v>
      </c>
      <c r="J12" s="34"/>
      <c r="K12" s="34"/>
    </row>
    <row r="13" spans="1:11" ht="12.75" hidden="1">
      <c r="A13" t="str">
        <f t="shared" si="2"/>
        <v>MGC "AS" Witten 1</v>
      </c>
      <c r="B13" t="s">
        <v>43</v>
      </c>
      <c r="C13">
        <f>IF(ISBLANK(J13),K13,CONCATENATE(VLOOKUP(J13,Spielerauswahl!$A$2:$C$70,3,FALSE),", ",VLOOKUP(J13,Spielerauswahl!$A$2:$C$70,2,FALSE)))</f>
        <v>0</v>
      </c>
      <c r="D13">
        <f>Eingabe_BS!AZ$22</f>
        <v>0</v>
      </c>
      <c r="E13">
        <f>Eingabe_BS!BA$22</f>
        <v>0</v>
      </c>
      <c r="F13">
        <f>Eingabe_BS!BB$22</f>
        <v>0</v>
      </c>
      <c r="G13">
        <f>Eingabe_BS!BC$22</f>
        <v>0</v>
      </c>
      <c r="H13">
        <f t="shared" si="3"/>
        <v>0</v>
      </c>
      <c r="I13">
        <f t="shared" si="1"/>
        <v>0</v>
      </c>
      <c r="J13" s="34"/>
      <c r="K13" s="34"/>
    </row>
    <row r="14" spans="1:11" ht="12.75" hidden="1">
      <c r="A14" t="str">
        <f t="shared" si="2"/>
        <v>MGC "AS" Witten 1</v>
      </c>
      <c r="B14" t="s">
        <v>43</v>
      </c>
      <c r="C14">
        <f>IF(ISBLANK(J14),K14,CONCATENATE(VLOOKUP(J14,Spielerauswahl!$A$2:$C$70,3,FALSE),", ",VLOOKUP(J14,Spielerauswahl!$A$2:$C$70,2,FALSE)))</f>
        <v>0</v>
      </c>
      <c r="D14">
        <f>Eingabe_BS!BE$22</f>
        <v>0</v>
      </c>
      <c r="E14">
        <f>Eingabe_BS!BF$22</f>
        <v>0</v>
      </c>
      <c r="F14">
        <f>Eingabe_BS!BG$22</f>
        <v>0</v>
      </c>
      <c r="G14">
        <f>Eingabe_BS!BH$22</f>
        <v>0</v>
      </c>
      <c r="H14">
        <f t="shared" si="3"/>
        <v>0</v>
      </c>
      <c r="I14">
        <f t="shared" si="1"/>
        <v>0</v>
      </c>
      <c r="J14" s="34"/>
      <c r="K14" s="34"/>
    </row>
    <row r="15" spans="1:11" ht="12.75" hidden="1">
      <c r="A15" t="str">
        <f t="shared" si="2"/>
        <v>MGC "AS" Witten 1</v>
      </c>
      <c r="B15" t="s">
        <v>43</v>
      </c>
      <c r="C15">
        <f>IF(ISBLANK(J15),K15,CONCATENATE(VLOOKUP(J15,Spielerauswahl!$A$2:$C$70,3,FALSE),", ",VLOOKUP(J15,Spielerauswahl!$A$2:$C$70,2,FALSE)))</f>
        <v>0</v>
      </c>
      <c r="D15">
        <f>Eingabe_BS!BJ$22</f>
        <v>0</v>
      </c>
      <c r="E15">
        <f>Eingabe_BS!BK$22</f>
        <v>0</v>
      </c>
      <c r="F15">
        <f>Eingabe_BS!BL$22</f>
        <v>0</v>
      </c>
      <c r="G15">
        <f>Eingabe_BS!BM$22</f>
        <v>0</v>
      </c>
      <c r="H15">
        <f t="shared" si="3"/>
        <v>0</v>
      </c>
      <c r="I15">
        <f t="shared" si="1"/>
        <v>0</v>
      </c>
      <c r="J15" s="34"/>
      <c r="K15" s="34"/>
    </row>
    <row r="16" spans="1:11" ht="12.75" hidden="1">
      <c r="A16" t="str">
        <f t="shared" si="2"/>
        <v>MGC "AS" Witten 1</v>
      </c>
      <c r="B16" t="s">
        <v>43</v>
      </c>
      <c r="C16">
        <f>IF(ISBLANK(J16),K16,CONCATENATE(VLOOKUP(J16,Spielerauswahl!$A$2:$C$70,3,FALSE),", ",VLOOKUP(J16,Spielerauswahl!$A$2:$C$70,2,FALSE)))</f>
        <v>0</v>
      </c>
      <c r="D16">
        <f>Eingabe_BS!BO$22</f>
        <v>0</v>
      </c>
      <c r="E16">
        <f>Eingabe_BS!BP$22</f>
        <v>0</v>
      </c>
      <c r="F16">
        <f>Eingabe_BS!BQ$22</f>
        <v>0</v>
      </c>
      <c r="G16">
        <f>Eingabe_BS!BR$22</f>
        <v>0</v>
      </c>
      <c r="H16">
        <f t="shared" si="3"/>
        <v>0</v>
      </c>
      <c r="I16">
        <f t="shared" si="1"/>
        <v>0</v>
      </c>
      <c r="J16" s="34"/>
      <c r="K16" s="34"/>
    </row>
    <row r="17" spans="1:11" ht="12.75" hidden="1">
      <c r="A17" t="str">
        <f t="shared" si="2"/>
        <v>MGC "AS" Witten 1</v>
      </c>
      <c r="B17" t="s">
        <v>43</v>
      </c>
      <c r="C17">
        <f>IF(ISBLANK(J17),K17,CONCATENATE(VLOOKUP(J17,Spielerauswahl!$A$2:$C$70,3,FALSE),", ",VLOOKUP(J17,Spielerauswahl!$A$2:$C$70,2,FALSE)))</f>
        <v>0</v>
      </c>
      <c r="D17">
        <f>Eingabe_BS!BT$22</f>
        <v>0</v>
      </c>
      <c r="E17">
        <f>Eingabe_BS!BU$22</f>
        <v>0</v>
      </c>
      <c r="F17">
        <f>Eingabe_BS!BV$22</f>
        <v>0</v>
      </c>
      <c r="G17">
        <f>Eingabe_BS!BW$22</f>
        <v>0</v>
      </c>
      <c r="H17">
        <f t="shared" si="3"/>
        <v>0</v>
      </c>
      <c r="I17">
        <f t="shared" si="1"/>
        <v>0</v>
      </c>
      <c r="J17" s="34"/>
      <c r="K17" s="34"/>
    </row>
    <row r="18" spans="1:11" ht="12.75" hidden="1">
      <c r="A18" t="str">
        <f t="shared" si="2"/>
        <v>MGC "AS" Witten 1</v>
      </c>
      <c r="B18" t="s">
        <v>43</v>
      </c>
      <c r="C18">
        <f>IF(ISBLANK(J18),K18,CONCATENATE(VLOOKUP(J18,Spielerauswahl!$A$2:$C$70,3,FALSE),", ",VLOOKUP(J18,Spielerauswahl!$A$2:$C$70,2,FALSE)))</f>
        <v>0</v>
      </c>
      <c r="D18">
        <f>Eingabe_BS!BY$22</f>
        <v>0</v>
      </c>
      <c r="E18">
        <f>Eingabe_BS!BZ$22</f>
        <v>0</v>
      </c>
      <c r="F18">
        <f>Eingabe_BS!CA$22</f>
        <v>0</v>
      </c>
      <c r="G18">
        <f>Eingabe_BS!CB$22</f>
        <v>0</v>
      </c>
      <c r="H18">
        <f t="shared" si="3"/>
        <v>0</v>
      </c>
      <c r="I18">
        <f t="shared" si="1"/>
        <v>0</v>
      </c>
      <c r="J18" s="34"/>
      <c r="K18" s="34"/>
    </row>
    <row r="19" spans="10:11" ht="12.75">
      <c r="J19" s="34"/>
      <c r="K19" s="34"/>
    </row>
    <row r="20" spans="1:11" ht="12.75">
      <c r="A20" t="s">
        <v>229</v>
      </c>
      <c r="B20" t="s">
        <v>43</v>
      </c>
      <c r="C20" t="str">
        <f>IF(ISBLANK(J20),K20,CONCATENATE(VLOOKUP(J20,Spielerauswahl!$A$2:$C$70,3,FALSE),", ",VLOOKUP(J20,Spielerauswahl!$A$2:$C$70,2,FALSE)))</f>
        <v>Rosendahl, Max</v>
      </c>
      <c r="D20">
        <f>Eingabe_BS!CD$22</f>
        <v>25</v>
      </c>
      <c r="E20">
        <f>Eingabe_BS!CE$22</f>
        <v>28</v>
      </c>
      <c r="F20">
        <f>Eingabe_BS!CF$22</f>
        <v>25</v>
      </c>
      <c r="G20">
        <f>Eingabe_BS!CG$22</f>
        <v>23</v>
      </c>
      <c r="H20">
        <f t="shared" si="3"/>
        <v>101</v>
      </c>
      <c r="I20" t="str">
        <f t="shared" si="1"/>
        <v>5 / 0</v>
      </c>
      <c r="J20" s="34">
        <v>37764</v>
      </c>
      <c r="K20" s="34"/>
    </row>
    <row r="21" spans="3:11" ht="12.75">
      <c r="C21" s="23"/>
      <c r="D21" s="23"/>
      <c r="E21" s="23"/>
      <c r="F21" s="24"/>
      <c r="G21" s="24"/>
      <c r="H21" s="23"/>
      <c r="I21" s="23"/>
      <c r="J21" s="34"/>
      <c r="K21" s="34"/>
    </row>
    <row r="22" spans="1:11" ht="12.75">
      <c r="A22" t="s">
        <v>134</v>
      </c>
      <c r="B22" t="s">
        <v>55</v>
      </c>
      <c r="C22" t="str">
        <f>IF(ISBLANK(J22),K22,CONCATENATE(VLOOKUP(J22,Spielerauswahl!$A$2:$C$70,3,FALSE),", ",VLOOKUP(J22,Spielerauswahl!$A$2:$C$70,2,FALSE)))</f>
        <v>Piechotta, Rosemarie</v>
      </c>
      <c r="D22">
        <f>Eingabe_BS!B$47</f>
        <v>29</v>
      </c>
      <c r="E22">
        <f>Eingabe_BS!C$47</f>
        <v>26</v>
      </c>
      <c r="F22">
        <f>Eingabe_BS!D$47</f>
        <v>28</v>
      </c>
      <c r="G22">
        <f>Eingabe_BS!E$47</f>
        <v>26</v>
      </c>
      <c r="H22">
        <f aca="true" t="shared" si="4" ref="H22:H27">IF(OR(C22=", ",C22=""),"",SUM(D22:G22))</f>
        <v>109</v>
      </c>
      <c r="I22" t="str">
        <f>IF(OR(C22=", ",C22=""),"",IF(G22&gt;0,CONCATENATE(MAX(D22:G22)-MIN(D22:G22)," / ",SMALL(D22:G22,3)-SMALL(D22:G22,2)),IF(F22&gt;0,MAX(D22:F22)-MIN(D22:F22),MAX(D22:E22)-MIN(D22,E22))))</f>
        <v>3 / 2</v>
      </c>
      <c r="J22" s="34">
        <v>36538</v>
      </c>
      <c r="K22" s="34"/>
    </row>
    <row r="23" spans="1:11" ht="12.75">
      <c r="A23" t="str">
        <f>A22</f>
        <v>MGC Do-Syburg 1</v>
      </c>
      <c r="B23" t="s">
        <v>55</v>
      </c>
      <c r="C23" t="str">
        <f>IF(ISBLANK(J23),K23,CONCATENATE(VLOOKUP(J23,Spielerauswahl!$A$2:$C$70,3,FALSE),", ",VLOOKUP(J23,Spielerauswahl!$A$2:$C$70,2,FALSE)))</f>
        <v>Mühling, Dirk</v>
      </c>
      <c r="D23">
        <f>Eingabe_BS!G$47</f>
        <v>29</v>
      </c>
      <c r="E23">
        <f>Eingabe_BS!H$47</f>
        <v>25</v>
      </c>
      <c r="F23">
        <f>Eingabe_BS!I$47</f>
        <v>25</v>
      </c>
      <c r="G23">
        <f>Eingabe_BS!J$47</f>
        <v>26</v>
      </c>
      <c r="H23">
        <f t="shared" si="4"/>
        <v>105</v>
      </c>
      <c r="I23" t="str">
        <f aca="true" t="shared" si="5" ref="I23:I39">IF(OR(C23=", ",C23=""),"",IF(G23&gt;0,CONCATENATE(MAX(D23:G23)-MIN(D23:G23)," / ",SMALL(D23:G23,3)-SMALL(D23:G23,2)),IF(F23&gt;0,MAX(D23:F23)-MIN(D23:F23),MAX(D23:E23)-MIN(D23,E23))))</f>
        <v>4 / 1</v>
      </c>
      <c r="J23" s="34">
        <v>49369</v>
      </c>
      <c r="K23" s="34"/>
    </row>
    <row r="24" spans="1:11" ht="12.75">
      <c r="A24" t="str">
        <f aca="true" t="shared" si="6" ref="A24:A39">A23</f>
        <v>MGC Do-Syburg 1</v>
      </c>
      <c r="B24" t="s">
        <v>55</v>
      </c>
      <c r="C24" t="str">
        <f>IF(ISBLANK(J24),K24,CONCATENATE(VLOOKUP(J24,Spielerauswahl!$A$2:$C$70,3,FALSE),", ",VLOOKUP(J24,Spielerauswahl!$A$2:$C$70,2,FALSE)))</f>
        <v>Bomblies, Wolfgang</v>
      </c>
      <c r="D24">
        <f>Eingabe_BS!L$47</f>
        <v>24</v>
      </c>
      <c r="E24">
        <f>Eingabe_BS!M$47</f>
        <v>27</v>
      </c>
      <c r="F24">
        <f>Eingabe_BS!N$47</f>
        <v>26</v>
      </c>
      <c r="G24">
        <f>Eingabe_BS!O$47</f>
        <v>21</v>
      </c>
      <c r="H24">
        <f t="shared" si="4"/>
        <v>98</v>
      </c>
      <c r="I24" t="str">
        <f t="shared" si="5"/>
        <v>6 / 2</v>
      </c>
      <c r="J24" s="34">
        <v>38176</v>
      </c>
      <c r="K24" s="34"/>
    </row>
    <row r="25" spans="1:11" ht="12.75">
      <c r="A25" t="str">
        <f t="shared" si="6"/>
        <v>MGC Do-Syburg 1</v>
      </c>
      <c r="B25" t="s">
        <v>55</v>
      </c>
      <c r="C25" t="str">
        <f>IF(ISBLANK(J25),K25,CONCATENATE(VLOOKUP(J25,Spielerauswahl!$A$2:$C$70,3,FALSE),", ",VLOOKUP(J25,Spielerauswahl!$A$2:$C$70,2,FALSE)))</f>
        <v>Foy, Manfred</v>
      </c>
      <c r="D25">
        <f>Eingabe_BS!Q$47</f>
        <v>26</v>
      </c>
      <c r="E25">
        <f>Eingabe_BS!R$47</f>
        <v>24</v>
      </c>
      <c r="F25">
        <f>Eingabe_BS!S$47</f>
        <v>24</v>
      </c>
      <c r="G25">
        <f>Eingabe_BS!T$47</f>
        <v>24</v>
      </c>
      <c r="H25">
        <f t="shared" si="4"/>
        <v>98</v>
      </c>
      <c r="I25" t="str">
        <f t="shared" si="5"/>
        <v>2 / 0</v>
      </c>
      <c r="J25" s="34">
        <v>44134</v>
      </c>
      <c r="K25" s="34"/>
    </row>
    <row r="26" spans="1:11" ht="12.75">
      <c r="A26" t="str">
        <f t="shared" si="6"/>
        <v>MGC Do-Syburg 1</v>
      </c>
      <c r="B26" t="s">
        <v>55</v>
      </c>
      <c r="C26" t="str">
        <f>IF(ISBLANK(J26),K26,CONCATENATE(VLOOKUP(J26,Spielerauswahl!$A$2:$C$70,3,FALSE),", ",VLOOKUP(J26,Spielerauswahl!$A$2:$C$70,2,FALSE)))</f>
        <v>Mühling, Daniel</v>
      </c>
      <c r="D26">
        <f>Eingabe_BS!V$47</f>
        <v>30</v>
      </c>
      <c r="E26">
        <f>Eingabe_BS!W$47</f>
        <v>27</v>
      </c>
      <c r="F26">
        <f>Eingabe_BS!X$47</f>
        <v>31</v>
      </c>
      <c r="G26">
        <f>Eingabe_BS!Y$47</f>
        <v>31</v>
      </c>
      <c r="H26">
        <f t="shared" si="4"/>
        <v>119</v>
      </c>
      <c r="I26" t="str">
        <f t="shared" si="5"/>
        <v>4 / 1</v>
      </c>
      <c r="J26" s="34">
        <v>31147</v>
      </c>
      <c r="K26" s="34"/>
    </row>
    <row r="27" spans="1:11" ht="12.75">
      <c r="A27" t="str">
        <f t="shared" si="6"/>
        <v>MGC Do-Syburg 1</v>
      </c>
      <c r="B27" t="s">
        <v>55</v>
      </c>
      <c r="C27" t="str">
        <f>IF(ISBLANK(J27),K27,CONCATENATE(VLOOKUP(J27,Spielerauswahl!$A$2:$C$70,3,FALSE),", ",VLOOKUP(J27,Spielerauswahl!$A$2:$C$70,2,FALSE)))</f>
        <v>Weber, Dennis</v>
      </c>
      <c r="D27">
        <f>Eingabe_BS!AA$47</f>
        <v>26</v>
      </c>
      <c r="E27">
        <f>Eingabe_BS!AB$47</f>
        <v>23</v>
      </c>
      <c r="F27">
        <f>Eingabe_BS!AC$47</f>
        <v>29</v>
      </c>
      <c r="G27">
        <f>Eingabe_BS!AD$47</f>
        <v>30</v>
      </c>
      <c r="H27">
        <f t="shared" si="4"/>
        <v>108</v>
      </c>
      <c r="I27" t="str">
        <f t="shared" si="5"/>
        <v>7 / 3</v>
      </c>
      <c r="J27" s="34">
        <v>23179</v>
      </c>
      <c r="K27" s="34"/>
    </row>
    <row r="28" spans="1:11" ht="12.75">
      <c r="A28" t="str">
        <f t="shared" si="6"/>
        <v>MGC Do-Syburg 1</v>
      </c>
      <c r="C28" s="23" t="s">
        <v>45</v>
      </c>
      <c r="D28" s="23">
        <f>SUM(D22:D27)</f>
        <v>164</v>
      </c>
      <c r="E28" s="23">
        <f>SUM(E22:E27)</f>
        <v>152</v>
      </c>
      <c r="F28" s="23">
        <f>SUM(F22:F27)</f>
        <v>163</v>
      </c>
      <c r="G28" s="23">
        <f>SUM(G22:G27)</f>
        <v>158</v>
      </c>
      <c r="H28" s="23">
        <f>SUM(D28:G28)</f>
        <v>637</v>
      </c>
      <c r="I28" s="23" t="str">
        <f t="shared" si="5"/>
        <v>12 / 5</v>
      </c>
      <c r="J28" s="34"/>
      <c r="K28" s="34"/>
    </row>
    <row r="29" spans="1:11" ht="12.75" hidden="1">
      <c r="A29" t="str">
        <f t="shared" si="6"/>
        <v>MGC Do-Syburg 1</v>
      </c>
      <c r="B29" t="s">
        <v>42</v>
      </c>
      <c r="C29">
        <f>IF(ISBLANK(J29),K29,CONCATENATE(VLOOKUP(J29,Spielerauswahl!$A$2:$C$70,3,FALSE),", ",VLOOKUP(J29,Spielerauswahl!$A$2:$C$70,2,FALSE)))</f>
        <v>0</v>
      </c>
      <c r="D29">
        <f>Eingabe_BS!AF$47</f>
        <v>0</v>
      </c>
      <c r="E29">
        <f>Eingabe_BS!AG$47</f>
        <v>0</v>
      </c>
      <c r="F29">
        <f>Eingabe_BS!AH$47</f>
        <v>0</v>
      </c>
      <c r="G29">
        <f>Eingabe_BS!AI$47</f>
        <v>0</v>
      </c>
      <c r="H29">
        <f aca="true" t="shared" si="7" ref="H29:H39">IF(OR(C29=", ",C29=""),"",SUM(D29:G29))</f>
        <v>0</v>
      </c>
      <c r="I29">
        <f t="shared" si="5"/>
        <v>0</v>
      </c>
      <c r="J29" s="34"/>
      <c r="K29" s="34"/>
    </row>
    <row r="30" spans="1:11" ht="12.75" hidden="1">
      <c r="A30" t="str">
        <f t="shared" si="6"/>
        <v>MGC Do-Syburg 1</v>
      </c>
      <c r="B30" t="s">
        <v>43</v>
      </c>
      <c r="C30">
        <f>IF(ISBLANK(J30),K30,CONCATENATE(VLOOKUP(J30,Spielerauswahl!$A$2:$C$70,3,FALSE),", ",VLOOKUP(J30,Spielerauswahl!$A$2:$C$70,2,FALSE)))</f>
        <v>0</v>
      </c>
      <c r="D30">
        <f>Eingabe_BS!AK$47</f>
        <v>0</v>
      </c>
      <c r="E30">
        <f>Eingabe_BS!AL$47</f>
        <v>0</v>
      </c>
      <c r="F30">
        <f>Eingabe_BS!AM$47</f>
        <v>0</v>
      </c>
      <c r="G30">
        <f>Eingabe_BS!AN$47</f>
        <v>0</v>
      </c>
      <c r="H30">
        <f t="shared" si="7"/>
        <v>0</v>
      </c>
      <c r="I30">
        <f t="shared" si="5"/>
        <v>0</v>
      </c>
      <c r="J30" s="34"/>
      <c r="K30" s="34"/>
    </row>
    <row r="31" spans="1:11" ht="12.75" hidden="1">
      <c r="A31" t="str">
        <f t="shared" si="6"/>
        <v>MGC Do-Syburg 1</v>
      </c>
      <c r="B31" t="s">
        <v>43</v>
      </c>
      <c r="C31">
        <f>IF(ISBLANK(J31),K31,CONCATENATE(VLOOKUP(J31,Spielerauswahl!$A$2:$C$70,3,FALSE),", ",VLOOKUP(J31,Spielerauswahl!$A$2:$C$70,2,FALSE)))</f>
        <v>0</v>
      </c>
      <c r="D31">
        <f>Eingabe_BS!AP$47</f>
        <v>0</v>
      </c>
      <c r="E31">
        <f>Eingabe_BS!AQ$47</f>
        <v>0</v>
      </c>
      <c r="F31">
        <f>Eingabe_BS!AR$47</f>
        <v>0</v>
      </c>
      <c r="G31">
        <f>Eingabe_BS!AS$47</f>
        <v>0</v>
      </c>
      <c r="H31">
        <f t="shared" si="7"/>
        <v>0</v>
      </c>
      <c r="I31">
        <f t="shared" si="5"/>
        <v>0</v>
      </c>
      <c r="J31" s="34"/>
      <c r="K31" s="34"/>
    </row>
    <row r="32" spans="1:11" ht="12.75" hidden="1">
      <c r="A32" t="str">
        <f t="shared" si="6"/>
        <v>MGC Do-Syburg 1</v>
      </c>
      <c r="B32" t="s">
        <v>43</v>
      </c>
      <c r="C32">
        <f>IF(ISBLANK(J32),K32,CONCATENATE(VLOOKUP(J32,Spielerauswahl!$A$2:$C$70,3,FALSE),", ",VLOOKUP(J32,Spielerauswahl!$A$2:$C$70,2,FALSE)))</f>
        <v>0</v>
      </c>
      <c r="D32">
        <f>Eingabe_BS!AU$47</f>
        <v>0</v>
      </c>
      <c r="E32">
        <f>Eingabe_BS!AV$47</f>
        <v>0</v>
      </c>
      <c r="F32">
        <f>Eingabe_BS!AW$47</f>
        <v>0</v>
      </c>
      <c r="G32">
        <f>Eingabe_BS!AX$47</f>
        <v>0</v>
      </c>
      <c r="H32">
        <f t="shared" si="7"/>
        <v>0</v>
      </c>
      <c r="I32">
        <f t="shared" si="5"/>
        <v>0</v>
      </c>
      <c r="J32" s="34"/>
      <c r="K32" s="34"/>
    </row>
    <row r="33" spans="1:11" ht="12.75" hidden="1">
      <c r="A33" t="str">
        <f t="shared" si="6"/>
        <v>MGC Do-Syburg 1</v>
      </c>
      <c r="B33" t="s">
        <v>43</v>
      </c>
      <c r="C33">
        <f>IF(ISBLANK(J33),K33,CONCATENATE(VLOOKUP(J33,Spielerauswahl!$A$2:$C$70,3,FALSE),", ",VLOOKUP(J33,Spielerauswahl!$A$2:$C$70,2,FALSE)))</f>
        <v>0</v>
      </c>
      <c r="D33">
        <f>Eingabe_BS!AZ$47</f>
        <v>0</v>
      </c>
      <c r="E33">
        <f>Eingabe_BS!BA$47</f>
        <v>0</v>
      </c>
      <c r="F33">
        <f>Eingabe_BS!BB$47</f>
        <v>0</v>
      </c>
      <c r="G33">
        <f>Eingabe_BS!BC$47</f>
        <v>0</v>
      </c>
      <c r="H33">
        <f t="shared" si="7"/>
        <v>0</v>
      </c>
      <c r="I33">
        <f t="shared" si="5"/>
        <v>0</v>
      </c>
      <c r="J33" s="34"/>
      <c r="K33" s="34"/>
    </row>
    <row r="34" spans="1:11" ht="12.75" hidden="1">
      <c r="A34" t="str">
        <f t="shared" si="6"/>
        <v>MGC Do-Syburg 1</v>
      </c>
      <c r="B34" t="s">
        <v>43</v>
      </c>
      <c r="C34">
        <f>IF(ISBLANK(J34),K34,CONCATENATE(VLOOKUP(J34,Spielerauswahl!$A$2:$C$70,3,FALSE),", ",VLOOKUP(J34,Spielerauswahl!$A$2:$C$70,2,FALSE)))</f>
        <v>0</v>
      </c>
      <c r="D34">
        <f>Eingabe_BS!BE$47</f>
        <v>0</v>
      </c>
      <c r="E34">
        <f>Eingabe_BS!BF$47</f>
        <v>0</v>
      </c>
      <c r="F34">
        <f>Eingabe_BS!BG$47</f>
        <v>0</v>
      </c>
      <c r="G34">
        <f>Eingabe_BS!BH$47</f>
        <v>0</v>
      </c>
      <c r="H34">
        <f t="shared" si="7"/>
        <v>0</v>
      </c>
      <c r="I34">
        <f t="shared" si="5"/>
        <v>0</v>
      </c>
      <c r="J34" s="34"/>
      <c r="K34" s="34"/>
    </row>
    <row r="35" spans="1:11" ht="12.75" hidden="1">
      <c r="A35" t="str">
        <f t="shared" si="6"/>
        <v>MGC Do-Syburg 1</v>
      </c>
      <c r="B35" t="s">
        <v>43</v>
      </c>
      <c r="C35">
        <f>IF(ISBLANK(J35),K35,CONCATENATE(VLOOKUP(J35,Spielerauswahl!$A$2:$C$70,3,FALSE),", ",VLOOKUP(J35,Spielerauswahl!$A$2:$C$70,2,FALSE)))</f>
        <v>0</v>
      </c>
      <c r="D35">
        <f>Eingabe_BS!BJ$47</f>
        <v>0</v>
      </c>
      <c r="E35">
        <f>Eingabe_BS!BK$47</f>
        <v>0</v>
      </c>
      <c r="F35">
        <f>Eingabe_BS!BL$47</f>
        <v>0</v>
      </c>
      <c r="G35">
        <f>Eingabe_BS!BM$47</f>
        <v>0</v>
      </c>
      <c r="H35">
        <f t="shared" si="7"/>
        <v>0</v>
      </c>
      <c r="I35">
        <f t="shared" si="5"/>
        <v>0</v>
      </c>
      <c r="J35" s="34"/>
      <c r="K35" s="34"/>
    </row>
    <row r="36" spans="1:11" ht="12.75" hidden="1">
      <c r="A36" t="str">
        <f t="shared" si="6"/>
        <v>MGC Do-Syburg 1</v>
      </c>
      <c r="B36" t="s">
        <v>43</v>
      </c>
      <c r="C36">
        <f>IF(ISBLANK(J36),K36,CONCATENATE(VLOOKUP(J36,Spielerauswahl!$A$2:$C$70,3,FALSE),", ",VLOOKUP(J36,Spielerauswahl!$A$2:$C$70,2,FALSE)))</f>
        <v>0</v>
      </c>
      <c r="D36">
        <f>Eingabe_BS!BO$47</f>
        <v>0</v>
      </c>
      <c r="E36">
        <f>Eingabe_BS!BP$47</f>
        <v>0</v>
      </c>
      <c r="F36">
        <f>Eingabe_BS!BQ$47</f>
        <v>0</v>
      </c>
      <c r="G36">
        <f>Eingabe_BS!BR$47</f>
        <v>0</v>
      </c>
      <c r="H36">
        <f t="shared" si="7"/>
        <v>0</v>
      </c>
      <c r="I36">
        <f t="shared" si="5"/>
        <v>0</v>
      </c>
      <c r="J36" s="34"/>
      <c r="K36" s="34"/>
    </row>
    <row r="37" spans="1:11" ht="12.75" hidden="1">
      <c r="A37" t="str">
        <f t="shared" si="6"/>
        <v>MGC Do-Syburg 1</v>
      </c>
      <c r="B37" t="s">
        <v>43</v>
      </c>
      <c r="C37">
        <f>IF(ISBLANK(J37),K37,CONCATENATE(VLOOKUP(J37,Spielerauswahl!$A$2:$C$70,3,FALSE),", ",VLOOKUP(J37,Spielerauswahl!$A$2:$C$70,2,FALSE)))</f>
        <v>0</v>
      </c>
      <c r="D37">
        <f>Eingabe_BS!BT$47</f>
        <v>0</v>
      </c>
      <c r="E37">
        <f>Eingabe_BS!BU$47</f>
        <v>0</v>
      </c>
      <c r="F37">
        <f>Eingabe_BS!BV$47</f>
        <v>0</v>
      </c>
      <c r="G37">
        <f>Eingabe_BS!BW$47</f>
        <v>0</v>
      </c>
      <c r="H37">
        <f t="shared" si="7"/>
        <v>0</v>
      </c>
      <c r="I37">
        <f t="shared" si="5"/>
        <v>0</v>
      </c>
      <c r="J37" s="34"/>
      <c r="K37" s="34"/>
    </row>
    <row r="38" spans="1:11" ht="12.75" hidden="1">
      <c r="A38" t="str">
        <f t="shared" si="6"/>
        <v>MGC Do-Syburg 1</v>
      </c>
      <c r="B38" t="s">
        <v>43</v>
      </c>
      <c r="C38">
        <f>IF(ISBLANK(J38),K38,CONCATENATE(VLOOKUP(J38,Spielerauswahl!$A$2:$C$70,3,FALSE),", ",VLOOKUP(J38,Spielerauswahl!$A$2:$C$70,2,FALSE)))</f>
        <v>0</v>
      </c>
      <c r="D38">
        <f>Eingabe_BS!BY$47</f>
        <v>0</v>
      </c>
      <c r="E38">
        <f>Eingabe_BS!BZ$47</f>
        <v>0</v>
      </c>
      <c r="F38">
        <f>Eingabe_BS!CA$47</f>
        <v>0</v>
      </c>
      <c r="G38">
        <f>Eingabe_BS!CB$47</f>
        <v>0</v>
      </c>
      <c r="H38">
        <f t="shared" si="7"/>
        <v>0</v>
      </c>
      <c r="I38">
        <f t="shared" si="5"/>
        <v>0</v>
      </c>
      <c r="J38" s="34"/>
      <c r="K38" s="34"/>
    </row>
    <row r="39" spans="1:11" ht="12.75" hidden="1">
      <c r="A39" t="str">
        <f t="shared" si="6"/>
        <v>MGC Do-Syburg 1</v>
      </c>
      <c r="B39" t="s">
        <v>43</v>
      </c>
      <c r="C39">
        <f>IF(ISBLANK(J39),K39,CONCATENATE(VLOOKUP(J39,Spielerauswahl!$A$2:$C$70,3,FALSE),", ",VLOOKUP(J39,Spielerauswahl!$A$2:$C$70,2,FALSE)))</f>
        <v>0</v>
      </c>
      <c r="D39">
        <f>Eingabe_BS!CD$47</f>
        <v>0</v>
      </c>
      <c r="E39">
        <f>Eingabe_BS!CE$47</f>
        <v>0</v>
      </c>
      <c r="F39">
        <f>Eingabe_BS!CF$47</f>
        <v>0</v>
      </c>
      <c r="G39">
        <f>Eingabe_BS!CG$47</f>
        <v>0</v>
      </c>
      <c r="H39">
        <f t="shared" si="7"/>
        <v>0</v>
      </c>
      <c r="I39">
        <f t="shared" si="5"/>
        <v>0</v>
      </c>
      <c r="J39" s="34"/>
      <c r="K39" s="34"/>
    </row>
    <row r="40" spans="3:11" ht="12.75">
      <c r="C40" s="33"/>
      <c r="J40" s="34"/>
      <c r="K40" s="34"/>
    </row>
    <row r="41" spans="1:11" ht="12.75">
      <c r="A41" t="str">
        <f>Eingabe_BS!A52</f>
        <v>MC 62 Lüdenscheid 1</v>
      </c>
      <c r="B41" t="s">
        <v>55</v>
      </c>
      <c r="C41" t="str">
        <f>IF(ISBLANK(J41),K41,CONCATENATE(VLOOKUP(J41,Spielerauswahl!$A$2:$C$70,3,FALSE),", ",VLOOKUP(J41,Spielerauswahl!$A$2:$C$70,2,FALSE)))</f>
        <v>Pondruff, Klaus</v>
      </c>
      <c r="D41">
        <f>Eingabe_BS!B$72</f>
        <v>24</v>
      </c>
      <c r="E41">
        <f>Eingabe_BS!C$72</f>
        <v>23</v>
      </c>
      <c r="F41">
        <f>Eingabe_BS!D$72</f>
        <v>25</v>
      </c>
      <c r="G41">
        <f>Eingabe_BS!E$72</f>
        <v>23</v>
      </c>
      <c r="H41">
        <f aca="true" t="shared" si="8" ref="H41:H46">IF(OR(C41=", ",C41=""),"",SUM(D41:G41))</f>
        <v>95</v>
      </c>
      <c r="I41" t="str">
        <f>IF(OR(C41=", ",C41=""),"",IF(G41&gt;0,CONCATENATE(MAX(D41:G41)-MIN(D41:G41)," / ",SMALL(D41:G41,3)-SMALL(D41:G41,2)),IF(F41&gt;0,MAX(D41:F41)-MIN(D41:F41),MAX(D41:E41)-MIN(D41,E41))))</f>
        <v>2 / 1</v>
      </c>
      <c r="J41">
        <v>4095</v>
      </c>
      <c r="K41" s="34"/>
    </row>
    <row r="42" spans="1:11" ht="12.75">
      <c r="A42" t="str">
        <f>A41</f>
        <v>MC 62 Lüdenscheid 1</v>
      </c>
      <c r="B42" t="s">
        <v>55</v>
      </c>
      <c r="C42" t="str">
        <f>IF(ISBLANK(J42),K42,CONCATENATE(VLOOKUP(J42,Spielerauswahl!$A$2:$C$70,3,FALSE),", ",VLOOKUP(J42,Spielerauswahl!$A$2:$C$70,2,FALSE)))</f>
        <v>Dunker, Sven</v>
      </c>
      <c r="D42">
        <f>Eingabe_BS!G$72</f>
        <v>30</v>
      </c>
      <c r="E42">
        <f>Eingabe_BS!H$72</f>
        <v>26</v>
      </c>
      <c r="F42">
        <f>Eingabe_BS!I$72</f>
        <v>29</v>
      </c>
      <c r="G42">
        <f>Eingabe_BS!J$72</f>
        <v>27</v>
      </c>
      <c r="H42">
        <f t="shared" si="8"/>
        <v>112</v>
      </c>
      <c r="I42" t="str">
        <f aca="true" t="shared" si="9" ref="I42:I58">IF(OR(C42=", ",C42=""),"",IF(G42&gt;0,CONCATENATE(MAX(D42:G42)-MIN(D42:G42)," / ",SMALL(D42:G42,3)-SMALL(D42:G42,2)),IF(F42&gt;0,MAX(D42:F42)-MIN(D42:F42),MAX(D42:E42)-MIN(D42,E42))))</f>
        <v>4 / 2</v>
      </c>
      <c r="J42" s="34">
        <v>31362</v>
      </c>
      <c r="K42" s="34"/>
    </row>
    <row r="43" spans="1:11" ht="12.75">
      <c r="A43" t="str">
        <f aca="true" t="shared" si="10" ref="A43:A58">A42</f>
        <v>MC 62 Lüdenscheid 1</v>
      </c>
      <c r="B43" t="s">
        <v>55</v>
      </c>
      <c r="C43" t="s">
        <v>228</v>
      </c>
      <c r="D43">
        <f>Eingabe_BS!L$72</f>
        <v>28</v>
      </c>
      <c r="E43">
        <f>Eingabe_BS!M$72</f>
        <v>28</v>
      </c>
      <c r="F43">
        <f>Eingabe_BS!N$72</f>
        <v>26</v>
      </c>
      <c r="G43">
        <f>Eingabe_BS!O$72</f>
        <v>26</v>
      </c>
      <c r="H43">
        <f t="shared" si="8"/>
        <v>108</v>
      </c>
      <c r="I43" t="str">
        <f t="shared" si="9"/>
        <v>2 / 2</v>
      </c>
      <c r="J43" s="34"/>
      <c r="K43" s="34"/>
    </row>
    <row r="44" spans="1:11" ht="12.75">
      <c r="A44" t="str">
        <f t="shared" si="10"/>
        <v>MC 62 Lüdenscheid 1</v>
      </c>
      <c r="B44" t="s">
        <v>55</v>
      </c>
      <c r="C44" t="str">
        <f>IF(ISBLANK(J44),K44,CONCATENATE(VLOOKUP(J44,Spielerauswahl!$A$2:$C$70,3,FALSE),", ",VLOOKUP(J44,Spielerauswahl!$A$2:$C$70,2,FALSE)))</f>
        <v>Wilbrand, Sascha</v>
      </c>
      <c r="D44">
        <f>Eingabe_BS!Q$72</f>
        <v>28</v>
      </c>
      <c r="E44">
        <f>Eingabe_BS!R$72</f>
        <v>25</v>
      </c>
      <c r="F44">
        <f>Eingabe_BS!S$72</f>
        <v>26</v>
      </c>
      <c r="G44">
        <f>Eingabe_BS!T$72</f>
        <v>22</v>
      </c>
      <c r="H44">
        <f t="shared" si="8"/>
        <v>101</v>
      </c>
      <c r="I44" t="str">
        <f t="shared" si="9"/>
        <v>6 / 1</v>
      </c>
      <c r="J44" s="34">
        <v>37443</v>
      </c>
      <c r="K44" s="34"/>
    </row>
    <row r="45" spans="1:11" ht="12.75">
      <c r="A45" t="str">
        <f t="shared" si="10"/>
        <v>MC 62 Lüdenscheid 1</v>
      </c>
      <c r="B45" t="s">
        <v>55</v>
      </c>
      <c r="C45" t="str">
        <f>IF(ISBLANK(J45),K45,CONCATENATE(VLOOKUP(J45,Spielerauswahl!$A$2:$C$70,3,FALSE),", ",VLOOKUP(J45,Spielerauswahl!$A$2:$C$70,2,FALSE)))</f>
        <v>Bogdahn, Volker</v>
      </c>
      <c r="D45">
        <f>Eingabe_BS!V$72</f>
        <v>24</v>
      </c>
      <c r="E45">
        <f>Eingabe_BS!W$72</f>
        <v>23</v>
      </c>
      <c r="F45">
        <f>Eingabe_BS!X$72</f>
        <v>23</v>
      </c>
      <c r="G45">
        <f>Eingabe_BS!Y$72</f>
        <v>27</v>
      </c>
      <c r="H45">
        <f t="shared" si="8"/>
        <v>97</v>
      </c>
      <c r="I45" t="str">
        <f t="shared" si="9"/>
        <v>4 / 1</v>
      </c>
      <c r="J45" s="34">
        <v>21681</v>
      </c>
      <c r="K45" s="34"/>
    </row>
    <row r="46" spans="1:11" ht="12.75">
      <c r="A46" t="str">
        <f t="shared" si="10"/>
        <v>MC 62 Lüdenscheid 1</v>
      </c>
      <c r="B46" t="s">
        <v>55</v>
      </c>
      <c r="C46" t="str">
        <f>IF(ISBLANK(J46),K46,CONCATENATE(VLOOKUP(J46,Spielerauswahl!$A$2:$C$70,3,FALSE),", ",VLOOKUP(J46,Spielerauswahl!$A$2:$C$70,2,FALSE)))</f>
        <v>Koll, Max</v>
      </c>
      <c r="D46">
        <f>Eingabe_BS!AA$72</f>
        <v>26</v>
      </c>
      <c r="E46">
        <f>Eingabe_BS!AB$72</f>
        <v>24</v>
      </c>
      <c r="F46">
        <f>Eingabe_BS!AC$72</f>
        <v>21</v>
      </c>
      <c r="G46">
        <f>Eingabe_BS!AD$72</f>
        <v>26</v>
      </c>
      <c r="H46">
        <f t="shared" si="8"/>
        <v>97</v>
      </c>
      <c r="I46" t="str">
        <f t="shared" si="9"/>
        <v>5 / 2</v>
      </c>
      <c r="J46" s="34">
        <v>4492</v>
      </c>
      <c r="K46" s="34"/>
    </row>
    <row r="47" spans="1:11" ht="12.75">
      <c r="A47" t="str">
        <f t="shared" si="10"/>
        <v>MC 62 Lüdenscheid 1</v>
      </c>
      <c r="C47" s="23" t="s">
        <v>45</v>
      </c>
      <c r="D47" s="23">
        <f>SUM(D41:D46)</f>
        <v>160</v>
      </c>
      <c r="E47" s="23">
        <f>SUM(E41:E46)</f>
        <v>149</v>
      </c>
      <c r="F47" s="23">
        <f>SUM(F41:F46)</f>
        <v>150</v>
      </c>
      <c r="G47" s="23">
        <f>SUM(G41:G46)</f>
        <v>151</v>
      </c>
      <c r="H47" s="23">
        <f>SUM(D47:G47)</f>
        <v>610</v>
      </c>
      <c r="I47" s="23" t="str">
        <f t="shared" si="9"/>
        <v>11 / 1</v>
      </c>
      <c r="J47" s="34"/>
      <c r="K47" s="34"/>
    </row>
    <row r="48" spans="1:11" ht="12.75">
      <c r="A48" t="str">
        <f t="shared" si="10"/>
        <v>MC 62 Lüdenscheid 1</v>
      </c>
      <c r="B48" t="s">
        <v>42</v>
      </c>
      <c r="C48" t="str">
        <f>IF(ISBLANK(J48),K48,CONCATENATE(VLOOKUP(J48,Spielerauswahl!$A$2:$C$70,3,FALSE),", ",VLOOKUP(J48,Spielerauswahl!$A$2:$C$70,2,FALSE)))</f>
        <v>Dunker, Klaus</v>
      </c>
      <c r="D48">
        <f>Eingabe_BS!AF$72</f>
        <v>25</v>
      </c>
      <c r="E48">
        <f>Eingabe_BS!AG$72</f>
        <v>28</v>
      </c>
      <c r="F48">
        <f>Eingabe_BS!AH$72</f>
        <v>26</v>
      </c>
      <c r="G48">
        <f>Eingabe_BS!AI$72</f>
        <v>26</v>
      </c>
      <c r="H48">
        <f aca="true" t="shared" si="11" ref="H48:H58">IF(OR(C48=", ",C48=""),"",SUM(D48:G48))</f>
        <v>105</v>
      </c>
      <c r="I48" t="str">
        <f t="shared" si="9"/>
        <v>3 / 0</v>
      </c>
      <c r="J48" s="34">
        <v>18014</v>
      </c>
      <c r="K48" s="34"/>
    </row>
    <row r="49" spans="1:11" ht="12.75">
      <c r="A49" t="str">
        <f t="shared" si="10"/>
        <v>MC 62 Lüdenscheid 1</v>
      </c>
      <c r="B49" t="s">
        <v>43</v>
      </c>
      <c r="C49" t="str">
        <f>IF(ISBLANK(J49),K49,CONCATENATE(VLOOKUP(J49,Spielerauswahl!$A$2:$C$70,3,FALSE),", ",VLOOKUP(J49,Spielerauswahl!$A$2:$C$70,2,FALSE)))</f>
        <v>Dunker, Heike</v>
      </c>
      <c r="D49">
        <f>Eingabe_BS!AK$72</f>
        <v>26</v>
      </c>
      <c r="E49">
        <f>Eingabe_BS!AL$72</f>
        <v>28</v>
      </c>
      <c r="F49">
        <f>Eingabe_BS!AM$72</f>
        <v>26</v>
      </c>
      <c r="G49">
        <f>Eingabe_BS!AN$72</f>
        <v>27</v>
      </c>
      <c r="H49">
        <f t="shared" si="11"/>
        <v>107</v>
      </c>
      <c r="I49" t="str">
        <f t="shared" si="9"/>
        <v>2 / 1</v>
      </c>
      <c r="J49" s="34">
        <v>43951</v>
      </c>
      <c r="K49" s="34"/>
    </row>
    <row r="50" spans="1:11" ht="12.75">
      <c r="A50" t="str">
        <f t="shared" si="10"/>
        <v>MC 62 Lüdenscheid 1</v>
      </c>
      <c r="B50" t="s">
        <v>43</v>
      </c>
      <c r="C50" t="str">
        <f>IF(ISBLANK(J50),K50,CONCATENATE(VLOOKUP(J50,Spielerauswahl!$A$2:$C$70,3,FALSE),", ",VLOOKUP(J50,Spielerauswahl!$A$2:$C$70,2,FALSE)))</f>
        <v>Koll, Renate</v>
      </c>
      <c r="D50">
        <f>Eingabe_BS!AP$72</f>
        <v>26</v>
      </c>
      <c r="E50">
        <f>Eingabe_BS!AQ$72</f>
        <v>29</v>
      </c>
      <c r="F50">
        <f>Eingabe_BS!AR$72</f>
        <v>27</v>
      </c>
      <c r="G50">
        <f>Eingabe_BS!AS$72</f>
        <v>27</v>
      </c>
      <c r="H50">
        <f t="shared" si="11"/>
        <v>109</v>
      </c>
      <c r="I50" t="str">
        <f t="shared" si="9"/>
        <v>3 / 0</v>
      </c>
      <c r="J50" s="34">
        <v>36379</v>
      </c>
      <c r="K50" s="34"/>
    </row>
    <row r="51" spans="1:11" ht="13.5" customHeight="1">
      <c r="A51" t="str">
        <f t="shared" si="10"/>
        <v>MC 62 Lüdenscheid 1</v>
      </c>
      <c r="B51" t="s">
        <v>43</v>
      </c>
      <c r="C51" t="str">
        <f>IF(ISBLANK(J51),K51,CONCATENATE(VLOOKUP(J51,Spielerauswahl!$A$2:$C$70,3,FALSE),", ",VLOOKUP(J51,Spielerauswahl!$A$2:$C$70,2,FALSE)))</f>
        <v>Inck, Alwine</v>
      </c>
      <c r="D51">
        <f>Eingabe_BS!AU$72</f>
        <v>30</v>
      </c>
      <c r="E51">
        <f>Eingabe_BS!AV$72</f>
        <v>30</v>
      </c>
      <c r="F51">
        <f>Eingabe_BS!AW$72</f>
        <v>26</v>
      </c>
      <c r="G51">
        <f>Eingabe_BS!AX$72</f>
        <v>30</v>
      </c>
      <c r="H51">
        <f t="shared" si="11"/>
        <v>116</v>
      </c>
      <c r="I51" t="str">
        <f t="shared" si="9"/>
        <v>4 / 0</v>
      </c>
      <c r="J51" s="34">
        <v>44954</v>
      </c>
      <c r="K51" s="34"/>
    </row>
    <row r="52" spans="1:11" ht="12.75">
      <c r="A52" t="str">
        <f t="shared" si="10"/>
        <v>MC 62 Lüdenscheid 1</v>
      </c>
      <c r="B52" t="s">
        <v>43</v>
      </c>
      <c r="C52" t="str">
        <f>IF(ISBLANK(J52),K52,CONCATENATE(VLOOKUP(J52,Spielerauswahl!$A$2:$C$70,3,FALSE),", ",VLOOKUP(J52,Spielerauswahl!$A$2:$C$70,2,FALSE)))</f>
        <v>Dunker, Maik</v>
      </c>
      <c r="D52">
        <f>Eingabe_BS!AZ$72</f>
        <v>27</v>
      </c>
      <c r="E52">
        <f>Eingabe_BS!BA$72</f>
        <v>29</v>
      </c>
      <c r="F52">
        <f>Eingabe_BS!BB$72</f>
        <v>25</v>
      </c>
      <c r="G52">
        <f>Eingabe_BS!BC$72</f>
        <v>24</v>
      </c>
      <c r="H52">
        <f t="shared" si="11"/>
        <v>105</v>
      </c>
      <c r="I52" t="str">
        <f t="shared" si="9"/>
        <v>5 / 2</v>
      </c>
      <c r="J52" s="34">
        <v>47393</v>
      </c>
      <c r="K52" s="34"/>
    </row>
    <row r="53" spans="1:11" ht="12.75">
      <c r="A53" t="str">
        <f t="shared" si="10"/>
        <v>MC 62 Lüdenscheid 1</v>
      </c>
      <c r="B53" t="s">
        <v>43</v>
      </c>
      <c r="C53" t="str">
        <f>IF(ISBLANK(J53),K53,CONCATENATE(VLOOKUP(J53,Spielerauswahl!$A$2:$C$70,3,FALSE),", ",VLOOKUP(J53,Spielerauswahl!$A$2:$C$70,2,FALSE)))</f>
        <v>Inck, Alfred</v>
      </c>
      <c r="D53">
        <f>Eingabe_BS!BE$72</f>
        <v>30</v>
      </c>
      <c r="E53">
        <f>Eingabe_BS!BF$72</f>
        <v>24</v>
      </c>
      <c r="F53">
        <f>Eingabe_BS!BG$72</f>
        <v>28</v>
      </c>
      <c r="G53">
        <f>Eingabe_BS!BH$72</f>
        <v>24</v>
      </c>
      <c r="H53">
        <f t="shared" si="11"/>
        <v>106</v>
      </c>
      <c r="I53" t="str">
        <f t="shared" si="9"/>
        <v>6 / 4</v>
      </c>
      <c r="J53" s="34">
        <v>26834</v>
      </c>
      <c r="K53" s="34"/>
    </row>
    <row r="54" spans="1:11" ht="12.75" hidden="1">
      <c r="A54" t="str">
        <f t="shared" si="10"/>
        <v>MC 62 Lüdenscheid 1</v>
      </c>
      <c r="B54" t="s">
        <v>43</v>
      </c>
      <c r="C54">
        <f>IF(ISBLANK(J54),K54,CONCATENATE(VLOOKUP(J54,Spielerauswahl!$A$2:$C$70,3,FALSE),", ",VLOOKUP(J54,Spielerauswahl!$A$2:$C$70,2,FALSE)))</f>
        <v>0</v>
      </c>
      <c r="D54">
        <f>Eingabe_BS!BJ$72</f>
        <v>0</v>
      </c>
      <c r="E54">
        <f>Eingabe_BS!BK$72</f>
        <v>0</v>
      </c>
      <c r="F54">
        <f>Eingabe_BS!BL$72</f>
        <v>0</v>
      </c>
      <c r="G54">
        <f>Eingabe_BS!BM$72</f>
        <v>0</v>
      </c>
      <c r="H54">
        <f t="shared" si="11"/>
        <v>0</v>
      </c>
      <c r="I54">
        <f t="shared" si="9"/>
        <v>0</v>
      </c>
      <c r="J54" s="34"/>
      <c r="K54" s="34"/>
    </row>
    <row r="55" spans="1:11" ht="12.75" hidden="1">
      <c r="A55" t="str">
        <f t="shared" si="10"/>
        <v>MC 62 Lüdenscheid 1</v>
      </c>
      <c r="B55" t="s">
        <v>43</v>
      </c>
      <c r="C55">
        <f>IF(ISBLANK(J55),K55,CONCATENATE(VLOOKUP(J55,Spielerauswahl!$A$2:$C$70,3,FALSE),", ",VLOOKUP(J55,Spielerauswahl!$A$2:$C$70,2,FALSE)))</f>
        <v>0</v>
      </c>
      <c r="D55">
        <f>Eingabe_BS!BO$72</f>
        <v>0</v>
      </c>
      <c r="E55">
        <f>Eingabe_BS!BP$72</f>
        <v>0</v>
      </c>
      <c r="F55">
        <f>Eingabe_BS!BQ$72</f>
        <v>0</v>
      </c>
      <c r="G55">
        <f>Eingabe_BS!BR$72</f>
        <v>0</v>
      </c>
      <c r="H55">
        <f t="shared" si="11"/>
        <v>0</v>
      </c>
      <c r="I55">
        <f t="shared" si="9"/>
        <v>0</v>
      </c>
      <c r="J55" s="34"/>
      <c r="K55" s="34"/>
    </row>
    <row r="56" spans="1:11" ht="12.75" hidden="1">
      <c r="A56" t="str">
        <f t="shared" si="10"/>
        <v>MC 62 Lüdenscheid 1</v>
      </c>
      <c r="B56" t="s">
        <v>43</v>
      </c>
      <c r="C56">
        <f>IF(ISBLANK(J56),K56,CONCATENATE(VLOOKUP(J56,Spielerauswahl!$A$2:$C$70,3,FALSE),", ",VLOOKUP(J56,Spielerauswahl!$A$2:$C$70,2,FALSE)))</f>
        <v>0</v>
      </c>
      <c r="D56">
        <f>Eingabe_BS!BT$72</f>
        <v>0</v>
      </c>
      <c r="E56">
        <f>Eingabe_BS!BU$72</f>
        <v>0</v>
      </c>
      <c r="F56">
        <f>Eingabe_BS!BV$72</f>
        <v>0</v>
      </c>
      <c r="G56">
        <f>Eingabe_BS!BW$72</f>
        <v>0</v>
      </c>
      <c r="H56">
        <f t="shared" si="11"/>
        <v>0</v>
      </c>
      <c r="I56">
        <f t="shared" si="9"/>
        <v>0</v>
      </c>
      <c r="J56" s="34"/>
      <c r="K56" s="34"/>
    </row>
    <row r="57" spans="1:11" ht="12.75" hidden="1">
      <c r="A57" t="str">
        <f t="shared" si="10"/>
        <v>MC 62 Lüdenscheid 1</v>
      </c>
      <c r="B57" t="s">
        <v>43</v>
      </c>
      <c r="C57">
        <f>IF(ISBLANK(J57),K57,CONCATENATE(VLOOKUP(J57,Spielerauswahl!$A$2:$C$70,3,FALSE),", ",VLOOKUP(J57,Spielerauswahl!$A$2:$C$70,2,FALSE)))</f>
        <v>0</v>
      </c>
      <c r="D57">
        <f>Eingabe_BS!BY$72</f>
        <v>0</v>
      </c>
      <c r="E57">
        <f>Eingabe_BS!BZ$72</f>
        <v>0</v>
      </c>
      <c r="F57">
        <f>Eingabe_BS!CA$72</f>
        <v>0</v>
      </c>
      <c r="G57">
        <f>Eingabe_BS!CB$72</f>
        <v>0</v>
      </c>
      <c r="H57">
        <f t="shared" si="11"/>
        <v>0</v>
      </c>
      <c r="I57">
        <f t="shared" si="9"/>
        <v>0</v>
      </c>
      <c r="J57" s="34"/>
      <c r="K57" s="34"/>
    </row>
    <row r="58" spans="1:11" ht="12.75" hidden="1">
      <c r="A58" t="str">
        <f t="shared" si="10"/>
        <v>MC 62 Lüdenscheid 1</v>
      </c>
      <c r="B58" t="s">
        <v>43</v>
      </c>
      <c r="C58">
        <f>IF(ISBLANK(J58),K58,CONCATENATE(VLOOKUP(J58,Spielerauswahl!$A$2:$C$70,3,FALSE),", ",VLOOKUP(J58,Spielerauswahl!$A$2:$C$70,2,FALSE)))</f>
        <v>0</v>
      </c>
      <c r="D58">
        <f>Eingabe_BS!CD$72</f>
        <v>0</v>
      </c>
      <c r="E58">
        <f>Eingabe_BS!CE$72</f>
        <v>0</v>
      </c>
      <c r="F58">
        <f>Eingabe_BS!CF$72</f>
        <v>0</v>
      </c>
      <c r="G58">
        <f>Eingabe_BS!CG$72</f>
        <v>0</v>
      </c>
      <c r="H58">
        <f t="shared" si="11"/>
        <v>0</v>
      </c>
      <c r="I58">
        <f t="shared" si="9"/>
        <v>0</v>
      </c>
      <c r="J58" s="34"/>
      <c r="K58" s="34"/>
    </row>
    <row r="59" spans="10:11" ht="12.75">
      <c r="J59" s="34"/>
      <c r="K59" s="34"/>
    </row>
    <row r="60" spans="1:11" ht="12.75">
      <c r="A60" t="s">
        <v>132</v>
      </c>
      <c r="B60" t="s">
        <v>55</v>
      </c>
      <c r="C60" t="str">
        <f>IF(ISBLANK(J60),K60,CONCATENATE(VLOOKUP(J60,Spielerauswahl!$A$2:$C$70,3,FALSE),", ",VLOOKUP(J60,Spielerauswahl!$A$2:$C$70,2,FALSE)))</f>
        <v>Wieser, René</v>
      </c>
      <c r="D60">
        <f>Eingabe_BS!B$97</f>
        <v>29</v>
      </c>
      <c r="E60">
        <f>Eingabe_BS!C$97</f>
        <v>26</v>
      </c>
      <c r="F60">
        <f>Eingabe_BS!D$97</f>
        <v>29</v>
      </c>
      <c r="G60">
        <f>Eingabe_BS!E$97</f>
        <v>30</v>
      </c>
      <c r="H60">
        <f aca="true" t="shared" si="12" ref="H60:H65">IF(OR(C60=", ",C60=""),"",SUM(D60:G60))</f>
        <v>114</v>
      </c>
      <c r="I60" t="str">
        <f>IF(OR(C60=", ",C60=""),"",IF(G60&gt;0,CONCATENATE(MAX(D60:G60)-MIN(D60:G60)," / ",SMALL(D60:G60,3)-SMALL(D60:G60,2)),IF(F60&gt;0,MAX(D60:F60)-MIN(D60:F60),MAX(D60:E60)-MIN(D60,E60))))</f>
        <v>4 / 0</v>
      </c>
      <c r="J60" s="34">
        <v>37893</v>
      </c>
      <c r="K60" s="34"/>
    </row>
    <row r="61" spans="1:11" ht="12.75">
      <c r="A61" t="str">
        <f>A60</f>
        <v>HMC Büttgen 2</v>
      </c>
      <c r="B61" t="s">
        <v>55</v>
      </c>
      <c r="C61" t="str">
        <f>IF(ISBLANK(J61),K61,CONCATENATE(VLOOKUP(J61,Spielerauswahl!$A$2:$C$70,3,FALSE),", ",VLOOKUP(J61,Spielerauswahl!$A$2:$C$70,2,FALSE)))</f>
        <v>Ahrentropp, Mabel</v>
      </c>
      <c r="D61">
        <f>Eingabe_BS!G$97</f>
        <v>25</v>
      </c>
      <c r="E61">
        <f>Eingabe_BS!H$97</f>
        <v>23</v>
      </c>
      <c r="F61">
        <f>Eingabe_BS!I$97</f>
        <v>28</v>
      </c>
      <c r="G61">
        <f>Eingabe_BS!J$97</f>
        <v>21</v>
      </c>
      <c r="H61">
        <f t="shared" si="12"/>
        <v>97</v>
      </c>
      <c r="I61" t="str">
        <f aca="true" t="shared" si="13" ref="I61:I77">IF(OR(C61=", ",C61=""),"",IF(G61&gt;0,CONCATENATE(MAX(D61:G61)-MIN(D61:G61)," / ",SMALL(D61:G61,3)-SMALL(D61:G61,2)),IF(F61&gt;0,MAX(D61:F61)-MIN(D61:F61),MAX(D61:E61)-MIN(D61,E61))))</f>
        <v>7 / 2</v>
      </c>
      <c r="J61" s="34">
        <v>37046</v>
      </c>
      <c r="K61" s="34"/>
    </row>
    <row r="62" spans="1:11" ht="12.75">
      <c r="A62" t="str">
        <f aca="true" t="shared" si="14" ref="A62:A77">A61</f>
        <v>HMC Büttgen 2</v>
      </c>
      <c r="B62" t="s">
        <v>55</v>
      </c>
      <c r="C62" t="str">
        <f>IF(ISBLANK(J62),K62,CONCATENATE(VLOOKUP(J62,Spielerauswahl!$A$2:$C$70,3,FALSE),", ",VLOOKUP(J62,Spielerauswahl!$A$2:$C$70,2,FALSE)))</f>
        <v>Efinger, Helmut</v>
      </c>
      <c r="D62">
        <f>Eingabe_BS!L$97</f>
        <v>24</v>
      </c>
      <c r="E62">
        <f>Eingabe_BS!M$97</f>
        <v>22</v>
      </c>
      <c r="F62">
        <f>Eingabe_BS!N$97</f>
        <v>30</v>
      </c>
      <c r="G62">
        <f>Eingabe_BS!O$97</f>
        <v>25</v>
      </c>
      <c r="H62">
        <f t="shared" si="12"/>
        <v>101</v>
      </c>
      <c r="I62" t="str">
        <f t="shared" si="13"/>
        <v>8 / 1</v>
      </c>
      <c r="J62" s="34">
        <v>23923</v>
      </c>
      <c r="K62" s="34"/>
    </row>
    <row r="63" spans="1:11" ht="12.75">
      <c r="A63" t="str">
        <f t="shared" si="14"/>
        <v>HMC Büttgen 2</v>
      </c>
      <c r="B63" t="s">
        <v>55</v>
      </c>
      <c r="C63" t="str">
        <f>IF(ISBLANK(J63),K63,CONCATENATE(VLOOKUP(J63,Spielerauswahl!$A$2:$C$70,3,FALSE),", ",VLOOKUP(J63,Spielerauswahl!$A$2:$C$70,2,FALSE)))</f>
        <v>Riesenbeck, Ulrich</v>
      </c>
      <c r="D63">
        <f>Eingabe_BS!Q$97</f>
        <v>24</v>
      </c>
      <c r="E63">
        <f>Eingabe_BS!R$97</f>
        <v>27</v>
      </c>
      <c r="F63">
        <f>Eingabe_BS!S$97</f>
        <v>26</v>
      </c>
      <c r="G63">
        <f>Eingabe_BS!T$97</f>
        <v>31</v>
      </c>
      <c r="H63">
        <f t="shared" si="12"/>
        <v>108</v>
      </c>
      <c r="I63" t="str">
        <f t="shared" si="13"/>
        <v>7 / 1</v>
      </c>
      <c r="J63" s="34">
        <v>42608</v>
      </c>
      <c r="K63" s="34"/>
    </row>
    <row r="64" spans="1:11" ht="12.75">
      <c r="A64" t="str">
        <f t="shared" si="14"/>
        <v>HMC Büttgen 2</v>
      </c>
      <c r="B64" t="s">
        <v>55</v>
      </c>
      <c r="C64" t="str">
        <f>IF(ISBLANK(J64),K64,CONCATENATE(VLOOKUP(J64,Spielerauswahl!$A$2:$C$70,3,FALSE),", ",VLOOKUP(J64,Spielerauswahl!$A$2:$C$70,2,FALSE)))</f>
        <v>Becker, Gerd</v>
      </c>
      <c r="D64">
        <f>Eingabe_BS!V$97</f>
        <v>26</v>
      </c>
      <c r="E64">
        <f>Eingabe_BS!W$97</f>
        <v>24</v>
      </c>
      <c r="F64">
        <f>Eingabe_BS!X$97</f>
        <v>25</v>
      </c>
      <c r="G64">
        <f>Eingabe_BS!Y$97</f>
        <v>23</v>
      </c>
      <c r="H64">
        <f t="shared" si="12"/>
        <v>98</v>
      </c>
      <c r="I64" t="str">
        <f t="shared" si="13"/>
        <v>3 / 1</v>
      </c>
      <c r="J64" s="34">
        <v>23924</v>
      </c>
      <c r="K64" s="34"/>
    </row>
    <row r="65" spans="1:11" ht="12.75">
      <c r="A65" t="str">
        <f t="shared" si="14"/>
        <v>HMC Büttgen 2</v>
      </c>
      <c r="B65" t="s">
        <v>55</v>
      </c>
      <c r="C65" t="str">
        <f>IF(ISBLANK(J65),K65,CONCATENATE(VLOOKUP(J65,Spielerauswahl!$A$2:$C$70,3,FALSE),", ",VLOOKUP(J65,Spielerauswahl!$A$2:$C$70,2,FALSE)))</f>
        <v>Krumm, Kai</v>
      </c>
      <c r="D65">
        <f>Eingabe_BS!AA$97</f>
        <v>22</v>
      </c>
      <c r="E65">
        <f>Eingabe_BS!AB$97</f>
        <v>26</v>
      </c>
      <c r="F65">
        <f>Eingabe_BS!AC$97</f>
        <v>25</v>
      </c>
      <c r="G65">
        <f>Eingabe_BS!AD$97</f>
        <v>21</v>
      </c>
      <c r="H65">
        <f t="shared" si="12"/>
        <v>94</v>
      </c>
      <c r="I65" t="str">
        <f t="shared" si="13"/>
        <v>5 / 3</v>
      </c>
      <c r="J65" s="34">
        <v>36856</v>
      </c>
      <c r="K65" s="34"/>
    </row>
    <row r="66" spans="1:11" ht="12.75">
      <c r="A66" t="str">
        <f t="shared" si="14"/>
        <v>HMC Büttgen 2</v>
      </c>
      <c r="C66" s="23" t="s">
        <v>45</v>
      </c>
      <c r="D66" s="23">
        <f>SUM(D60:D65)</f>
        <v>150</v>
      </c>
      <c r="E66" s="23">
        <f>SUM(E60:E65)</f>
        <v>148</v>
      </c>
      <c r="F66" s="23">
        <f>SUM(F60:F65)</f>
        <v>163</v>
      </c>
      <c r="G66" s="23">
        <f>SUM(G60:G65)</f>
        <v>151</v>
      </c>
      <c r="H66" s="23">
        <f>SUM(D66:G66)</f>
        <v>612</v>
      </c>
      <c r="I66" s="23" t="str">
        <f t="shared" si="13"/>
        <v>15 / 1</v>
      </c>
      <c r="J66" s="34"/>
      <c r="K66" s="34"/>
    </row>
    <row r="67" spans="1:11" ht="12.75">
      <c r="A67" t="str">
        <f t="shared" si="14"/>
        <v>HMC Büttgen 2</v>
      </c>
      <c r="B67" t="s">
        <v>42</v>
      </c>
      <c r="C67" t="str">
        <f>IF(ISBLANK(J67),K67,CONCATENATE(VLOOKUP(J67,Spielerauswahl!$A$2:$C$70,3,FALSE),", ",VLOOKUP(J67,Spielerauswahl!$A$2:$C$70,2,FALSE)))</f>
        <v>Friedrich, Melanie</v>
      </c>
      <c r="D67">
        <f>Eingabe_BS!AF$97</f>
        <v>37</v>
      </c>
      <c r="E67">
        <f>Eingabe_BS!AG$97</f>
        <v>31</v>
      </c>
      <c r="F67">
        <f>Eingabe_BS!AH$97</f>
        <v>28</v>
      </c>
      <c r="G67">
        <f>Eingabe_BS!AI$97</f>
        <v>29</v>
      </c>
      <c r="H67">
        <f aca="true" t="shared" si="15" ref="H67:H77">IF(OR(C67=", ",C67=""),"",SUM(D67:G67))</f>
        <v>125</v>
      </c>
      <c r="I67" t="str">
        <f t="shared" si="13"/>
        <v>9 / 2</v>
      </c>
      <c r="J67" s="34" t="s">
        <v>244</v>
      </c>
      <c r="K67" s="34"/>
    </row>
    <row r="68" spans="1:11" ht="12.75">
      <c r="A68" t="str">
        <f t="shared" si="14"/>
        <v>HMC Büttgen 2</v>
      </c>
      <c r="B68" t="s">
        <v>43</v>
      </c>
      <c r="C68" t="str">
        <f>IF(ISBLANK(J68),K68,CONCATENATE(VLOOKUP(J68,Spielerauswahl!$A$2:$C$70,3,FALSE),", ",VLOOKUP(J68,Spielerauswahl!$A$2:$C$70,2,FALSE)))</f>
        <v>Haubeil, Reinhard</v>
      </c>
      <c r="D68">
        <f>Eingabe_BS!AK$97</f>
        <v>25</v>
      </c>
      <c r="E68">
        <f>Eingabe_BS!AL$97</f>
        <v>23</v>
      </c>
      <c r="F68">
        <f>Eingabe_BS!AM$97</f>
        <v>28</v>
      </c>
      <c r="G68">
        <f>Eingabe_BS!AN$97</f>
        <v>24</v>
      </c>
      <c r="H68">
        <f t="shared" si="15"/>
        <v>100</v>
      </c>
      <c r="I68" t="str">
        <f t="shared" si="13"/>
        <v>5 / 1</v>
      </c>
      <c r="J68" s="34">
        <v>47485</v>
      </c>
      <c r="K68" s="34"/>
    </row>
    <row r="69" spans="1:11" ht="12.75" hidden="1">
      <c r="A69" t="str">
        <f t="shared" si="14"/>
        <v>HMC Büttgen 2</v>
      </c>
      <c r="B69" t="s">
        <v>43</v>
      </c>
      <c r="C69">
        <f>IF(ISBLANK(J69),K69,CONCATENATE(VLOOKUP(J69,Spielerauswahl!$A$2:$C$70,3,FALSE),", ",VLOOKUP(J69,Spielerauswahl!$A$2:$C$70,2,FALSE)))</f>
        <v>0</v>
      </c>
      <c r="D69">
        <f>Eingabe_BS!AP$97</f>
        <v>0</v>
      </c>
      <c r="E69">
        <f>Eingabe_BS!AQ$97</f>
        <v>0</v>
      </c>
      <c r="F69">
        <f>Eingabe_BS!AR$97</f>
        <v>0</v>
      </c>
      <c r="G69">
        <f>Eingabe_BS!AS$97</f>
        <v>0</v>
      </c>
      <c r="H69">
        <f t="shared" si="15"/>
        <v>0</v>
      </c>
      <c r="I69">
        <f t="shared" si="13"/>
        <v>0</v>
      </c>
      <c r="J69" s="34"/>
      <c r="K69" s="34"/>
    </row>
    <row r="70" spans="1:11" ht="12.75" hidden="1">
      <c r="A70" t="str">
        <f t="shared" si="14"/>
        <v>HMC Büttgen 2</v>
      </c>
      <c r="B70" t="s">
        <v>43</v>
      </c>
      <c r="C70">
        <f>IF(ISBLANK(J70),K70,CONCATENATE(VLOOKUP(J70,Spielerauswahl!$A$2:$C$70,3,FALSE),", ",VLOOKUP(J70,Spielerauswahl!$A$2:$C$70,2,FALSE)))</f>
        <v>0</v>
      </c>
      <c r="D70">
        <f>Eingabe_BS!AU$97</f>
        <v>0</v>
      </c>
      <c r="E70">
        <f>Eingabe_BS!AV$97</f>
        <v>0</v>
      </c>
      <c r="F70">
        <f>Eingabe_BS!AW$97</f>
        <v>0</v>
      </c>
      <c r="G70">
        <f>Eingabe_BS!AX$97</f>
        <v>0</v>
      </c>
      <c r="H70">
        <f t="shared" si="15"/>
        <v>0</v>
      </c>
      <c r="I70">
        <f t="shared" si="13"/>
        <v>0</v>
      </c>
      <c r="J70" s="34"/>
      <c r="K70" s="34"/>
    </row>
    <row r="71" spans="1:11" ht="12.75" hidden="1">
      <c r="A71" t="str">
        <f t="shared" si="14"/>
        <v>HMC Büttgen 2</v>
      </c>
      <c r="B71" t="s">
        <v>43</v>
      </c>
      <c r="C71">
        <f>IF(ISBLANK(J71),K71,CONCATENATE(VLOOKUP(J71,Spielerauswahl!$A$2:$C$70,3,FALSE),", ",VLOOKUP(J71,Spielerauswahl!$A$2:$C$70,2,FALSE)))</f>
        <v>0</v>
      </c>
      <c r="D71">
        <f>Eingabe_BS!AZ$97</f>
        <v>0</v>
      </c>
      <c r="E71">
        <f>Eingabe_BS!BA$97</f>
        <v>0</v>
      </c>
      <c r="F71">
        <f>Eingabe_BS!BB$97</f>
        <v>0</v>
      </c>
      <c r="G71">
        <f>Eingabe_BS!BC$97</f>
        <v>0</v>
      </c>
      <c r="H71">
        <f t="shared" si="15"/>
        <v>0</v>
      </c>
      <c r="I71">
        <f t="shared" si="13"/>
        <v>0</v>
      </c>
      <c r="J71" s="34"/>
      <c r="K71" s="34"/>
    </row>
    <row r="72" spans="1:11" ht="12.75" hidden="1">
      <c r="A72" t="str">
        <f t="shared" si="14"/>
        <v>HMC Büttgen 2</v>
      </c>
      <c r="B72" t="s">
        <v>43</v>
      </c>
      <c r="C72">
        <f>IF(ISBLANK(J72),K72,CONCATENATE(VLOOKUP(J72,Spielerauswahl!$A$2:$C$70,3,FALSE),", ",VLOOKUP(J72,Spielerauswahl!$A$2:$C$70,2,FALSE)))</f>
        <v>0</v>
      </c>
      <c r="D72">
        <f>Eingabe_BS!BE$97</f>
        <v>0</v>
      </c>
      <c r="E72">
        <f>Eingabe_BS!BF$97</f>
        <v>0</v>
      </c>
      <c r="F72">
        <f>Eingabe_BS!BG$97</f>
        <v>0</v>
      </c>
      <c r="G72">
        <f>Eingabe_BS!BH$97</f>
        <v>0</v>
      </c>
      <c r="H72">
        <f t="shared" si="15"/>
        <v>0</v>
      </c>
      <c r="I72">
        <f t="shared" si="13"/>
        <v>0</v>
      </c>
      <c r="J72" s="34"/>
      <c r="K72" s="34"/>
    </row>
    <row r="73" spans="1:11" ht="12.75" hidden="1">
      <c r="A73" t="str">
        <f t="shared" si="14"/>
        <v>HMC Büttgen 2</v>
      </c>
      <c r="B73" t="s">
        <v>43</v>
      </c>
      <c r="C73">
        <f>IF(ISBLANK(J73),K73,CONCATENATE(VLOOKUP(J73,Spielerauswahl!$A$2:$C$70,3,FALSE),", ",VLOOKUP(J73,Spielerauswahl!$A$2:$C$70,2,FALSE)))</f>
        <v>0</v>
      </c>
      <c r="D73">
        <f>Eingabe_BS!BJ$97</f>
        <v>0</v>
      </c>
      <c r="E73">
        <f>Eingabe_BS!BK$97</f>
        <v>0</v>
      </c>
      <c r="F73">
        <f>Eingabe_BS!BL$97</f>
        <v>0</v>
      </c>
      <c r="G73">
        <f>Eingabe_BS!BM$97</f>
        <v>0</v>
      </c>
      <c r="H73">
        <f t="shared" si="15"/>
        <v>0</v>
      </c>
      <c r="I73">
        <f t="shared" si="13"/>
        <v>0</v>
      </c>
      <c r="J73" s="34"/>
      <c r="K73" s="34"/>
    </row>
    <row r="74" spans="1:11" ht="12.75" hidden="1">
      <c r="A74" t="str">
        <f t="shared" si="14"/>
        <v>HMC Büttgen 2</v>
      </c>
      <c r="B74" t="s">
        <v>43</v>
      </c>
      <c r="C74">
        <f>IF(ISBLANK(J74),K74,CONCATENATE(VLOOKUP(J74,Spielerauswahl!$A$2:$C$70,3,FALSE),", ",VLOOKUP(J74,Spielerauswahl!$A$2:$C$70,2,FALSE)))</f>
        <v>0</v>
      </c>
      <c r="D74">
        <f>Eingabe_BS!BO$97</f>
        <v>0</v>
      </c>
      <c r="E74">
        <f>Eingabe_BS!BP$97</f>
        <v>0</v>
      </c>
      <c r="F74">
        <f>Eingabe_BS!BQ$97</f>
        <v>0</v>
      </c>
      <c r="G74">
        <f>Eingabe_BS!BR$97</f>
        <v>0</v>
      </c>
      <c r="H74">
        <f t="shared" si="15"/>
        <v>0</v>
      </c>
      <c r="I74">
        <f t="shared" si="13"/>
        <v>0</v>
      </c>
      <c r="J74" s="34"/>
      <c r="K74" s="34"/>
    </row>
    <row r="75" spans="1:11" ht="12.75" hidden="1">
      <c r="A75" t="str">
        <f t="shared" si="14"/>
        <v>HMC Büttgen 2</v>
      </c>
      <c r="B75" t="s">
        <v>43</v>
      </c>
      <c r="C75">
        <f>IF(ISBLANK(J75),K75,CONCATENATE(VLOOKUP(J75,Spielerauswahl!$A$2:$C$70,3,FALSE),", ",VLOOKUP(J75,Spielerauswahl!$A$2:$C$70,2,FALSE)))</f>
        <v>0</v>
      </c>
      <c r="D75">
        <f>Eingabe_BS!BT$97</f>
        <v>0</v>
      </c>
      <c r="E75">
        <f>Eingabe_BS!BU$97</f>
        <v>0</v>
      </c>
      <c r="F75">
        <f>Eingabe_BS!BV$97</f>
        <v>0</v>
      </c>
      <c r="G75">
        <f>Eingabe_BS!BW$97</f>
        <v>0</v>
      </c>
      <c r="H75">
        <f t="shared" si="15"/>
        <v>0</v>
      </c>
      <c r="I75">
        <f t="shared" si="13"/>
        <v>0</v>
      </c>
      <c r="J75" s="34"/>
      <c r="K75" s="34"/>
    </row>
    <row r="76" spans="1:11" ht="12.75" hidden="1">
      <c r="A76" t="str">
        <f t="shared" si="14"/>
        <v>HMC Büttgen 2</v>
      </c>
      <c r="B76" t="s">
        <v>43</v>
      </c>
      <c r="C76">
        <f>IF(ISBLANK(J76),K76,CONCATENATE(VLOOKUP(J76,Spielerauswahl!$A$2:$C$70,3,FALSE),", ",VLOOKUP(J76,Spielerauswahl!$A$2:$C$70,2,FALSE)))</f>
        <v>0</v>
      </c>
      <c r="D76">
        <f>Eingabe_BS!BY$97</f>
        <v>0</v>
      </c>
      <c r="E76">
        <f>Eingabe_BS!BZ$97</f>
        <v>0</v>
      </c>
      <c r="F76">
        <f>Eingabe_BS!CA$97</f>
        <v>0</v>
      </c>
      <c r="G76">
        <f>Eingabe_BS!CB$97</f>
        <v>0</v>
      </c>
      <c r="H76">
        <f t="shared" si="15"/>
        <v>0</v>
      </c>
      <c r="I76">
        <f t="shared" si="13"/>
        <v>0</v>
      </c>
      <c r="J76" s="34"/>
      <c r="K76" s="34"/>
    </row>
    <row r="77" spans="1:11" ht="12.75" hidden="1">
      <c r="A77" t="str">
        <f t="shared" si="14"/>
        <v>HMC Büttgen 2</v>
      </c>
      <c r="B77" t="s">
        <v>43</v>
      </c>
      <c r="C77">
        <f>IF(ISBLANK(J77),K77,CONCATENATE(VLOOKUP(J77,Spielerauswahl!$A$2:$C$70,3,FALSE),", ",VLOOKUP(J77,Spielerauswahl!$A$2:$C$70,2,FALSE)))</f>
        <v>0</v>
      </c>
      <c r="D77">
        <f>Eingabe_BS!CD$97</f>
        <v>0</v>
      </c>
      <c r="E77">
        <f>Eingabe_BS!CE$97</f>
        <v>0</v>
      </c>
      <c r="F77">
        <f>Eingabe_BS!CF$97</f>
        <v>0</v>
      </c>
      <c r="G77">
        <f>Eingabe_BS!CG$97</f>
        <v>0</v>
      </c>
      <c r="H77">
        <f t="shared" si="15"/>
        <v>0</v>
      </c>
      <c r="I77">
        <f t="shared" si="13"/>
        <v>0</v>
      </c>
      <c r="J77" s="34"/>
      <c r="K77" s="34"/>
    </row>
    <row r="78" spans="10:11" ht="12.75">
      <c r="J78" s="34"/>
      <c r="K78" s="34"/>
    </row>
    <row r="79" spans="1:11" ht="12.75">
      <c r="A79" t="s">
        <v>133</v>
      </c>
      <c r="B79" t="s">
        <v>55</v>
      </c>
      <c r="C79" t="str">
        <f>IF(ISBLANK(J79),K79,CONCATENATE(VLOOKUP(J79,Spielerauswahl!$A$2:$C$70,3,FALSE),", ",VLOOKUP(J79,Spielerauswahl!$A$2:$C$70,2,FALSE)))</f>
        <v>Steinburg, Sonja</v>
      </c>
      <c r="D79">
        <f>Eingabe_BS!B$122</f>
        <v>27</v>
      </c>
      <c r="E79">
        <f>Eingabe_BS!C$122</f>
        <v>21</v>
      </c>
      <c r="F79">
        <f>Eingabe_BS!D$122</f>
        <v>25</v>
      </c>
      <c r="G79">
        <f>Eingabe_BS!E$122</f>
        <v>26</v>
      </c>
      <c r="H79">
        <f aca="true" t="shared" si="16" ref="H79:H84">IF(OR(C79=", ",C79=""),"",SUM(D79:G79))</f>
        <v>99</v>
      </c>
      <c r="I79" t="str">
        <f>IF(OR(C79=", ",C79=""),"",IF(G79&gt;0,CONCATENATE(MAX(D79:G79)-MIN(D79:G79)," / ",SMALL(D79:G79,3)-SMALL(D79:G79,2)),IF(F79&gt;0,MAX(D79:F79)-MIN(D79:F79),MAX(D79:E79)-MIN(D79,E79))))</f>
        <v>6 / 1</v>
      </c>
      <c r="J79" s="34">
        <v>44379</v>
      </c>
      <c r="K79" s="34"/>
    </row>
    <row r="80" spans="1:10" ht="12.75">
      <c r="A80" t="str">
        <f>A79</f>
        <v>MGC Dormagen-Brechten 3</v>
      </c>
      <c r="B80" t="s">
        <v>55</v>
      </c>
      <c r="C80" t="str">
        <f>IF(ISBLANK(J80),K80,CONCATENATE(VLOOKUP(J80,Spielerauswahl!$A$2:$C$70,3,FALSE),", ",VLOOKUP(J80,Spielerauswahl!$A$2:$C$70,2,FALSE)))</f>
        <v>Bemelmanns, Wilfried</v>
      </c>
      <c r="D80">
        <f>Eingabe_BS!G$122</f>
        <v>24</v>
      </c>
      <c r="E80">
        <f>Eingabe_BS!H$122</f>
        <v>25</v>
      </c>
      <c r="F80">
        <f>Eingabe_BS!I$122</f>
        <v>27</v>
      </c>
      <c r="G80">
        <f>Eingabe_BS!J$122</f>
        <v>32</v>
      </c>
      <c r="H80">
        <f t="shared" si="16"/>
        <v>108</v>
      </c>
      <c r="I80" t="str">
        <f aca="true" t="shared" si="17" ref="I80:I96">IF(OR(C80=", ",C80=""),"",IF(G80&gt;0,CONCATENATE(MAX(D80:G80)-MIN(D80:G80)," / ",SMALL(D80:G80,3)-SMALL(D80:G80,2)),IF(F80&gt;0,MAX(D80:F80)-MIN(D80:F80),MAX(D80:E80)-MIN(D80,E80))))</f>
        <v>8 / 2</v>
      </c>
      <c r="J80">
        <v>35698</v>
      </c>
    </row>
    <row r="81" spans="1:11" ht="12.75">
      <c r="A81" t="str">
        <f aca="true" t="shared" si="18" ref="A81:A96">A80</f>
        <v>MGC Dormagen-Brechten 3</v>
      </c>
      <c r="B81" t="s">
        <v>55</v>
      </c>
      <c r="C81" t="str">
        <f>IF(ISBLANK(J81),K81,CONCATENATE(VLOOKUP(J81,Spielerauswahl!$A$2:$C$70,3,FALSE),", ",VLOOKUP(J81,Spielerauswahl!$A$2:$C$70,2,FALSE)))</f>
        <v>Frommholz, Günter</v>
      </c>
      <c r="D81">
        <f>Eingabe_BS!L$122</f>
        <v>30</v>
      </c>
      <c r="E81">
        <f>Eingabe_BS!M$122</f>
        <v>31</v>
      </c>
      <c r="F81">
        <f>Eingabe_BS!N$122</f>
        <v>24</v>
      </c>
      <c r="G81">
        <f>Eingabe_BS!O$122</f>
        <v>30</v>
      </c>
      <c r="H81">
        <f t="shared" si="16"/>
        <v>115</v>
      </c>
      <c r="I81" t="str">
        <f t="shared" si="17"/>
        <v>7 / 0</v>
      </c>
      <c r="J81" s="34">
        <v>38053</v>
      </c>
      <c r="K81" s="34"/>
    </row>
    <row r="82" spans="1:11" ht="12.75">
      <c r="A82" t="str">
        <f t="shared" si="18"/>
        <v>MGC Dormagen-Brechten 3</v>
      </c>
      <c r="B82" t="s">
        <v>55</v>
      </c>
      <c r="C82" t="str">
        <f>IF(ISBLANK(J82),K82,CONCATENATE(VLOOKUP(J82,Spielerauswahl!$A$2:$C$70,3,FALSE),", ",VLOOKUP(J82,Spielerauswahl!$A$2:$C$70,2,FALSE)))</f>
        <v>Bremicker, Susanne</v>
      </c>
      <c r="D82">
        <f>Eingabe_BS!Q$122</f>
        <v>25</v>
      </c>
      <c r="E82">
        <f>Eingabe_BS!R$122</f>
        <v>22</v>
      </c>
      <c r="F82">
        <f>Eingabe_BS!S$122</f>
        <v>24</v>
      </c>
      <c r="G82">
        <f>Eingabe_BS!T$122</f>
        <v>24</v>
      </c>
      <c r="H82">
        <f t="shared" si="16"/>
        <v>95</v>
      </c>
      <c r="I82" t="str">
        <f t="shared" si="17"/>
        <v>3 / 0</v>
      </c>
      <c r="J82" s="34">
        <v>42970</v>
      </c>
      <c r="K82" s="34"/>
    </row>
    <row r="83" spans="1:11" ht="12.75">
      <c r="A83" t="str">
        <f t="shared" si="18"/>
        <v>MGC Dormagen-Brechten 3</v>
      </c>
      <c r="B83" t="s">
        <v>55</v>
      </c>
      <c r="C83" t="str">
        <f>IF(ISBLANK(J83),K83,CONCATENATE(VLOOKUP(J83,Spielerauswahl!$A$2:$C$70,3,FALSE),", ",VLOOKUP(J83,Spielerauswahl!$A$2:$C$70,2,FALSE)))</f>
        <v>Hellwig, Markus</v>
      </c>
      <c r="D83">
        <f>Eingabe_BS!V$122</f>
        <v>21</v>
      </c>
      <c r="E83">
        <f>Eingabe_BS!W$122</f>
        <v>23</v>
      </c>
      <c r="F83">
        <f>Eingabe_BS!X$122</f>
        <v>24</v>
      </c>
      <c r="G83">
        <f>Eingabe_BS!Y$122</f>
        <v>19</v>
      </c>
      <c r="H83">
        <f t="shared" si="16"/>
        <v>87</v>
      </c>
      <c r="I83" t="str">
        <f t="shared" si="17"/>
        <v>5 / 2</v>
      </c>
      <c r="J83" s="34">
        <v>44381</v>
      </c>
      <c r="K83" s="34"/>
    </row>
    <row r="84" spans="1:11" ht="12.75">
      <c r="A84" t="str">
        <f t="shared" si="18"/>
        <v>MGC Dormagen-Brechten 3</v>
      </c>
      <c r="B84" t="s">
        <v>55</v>
      </c>
      <c r="C84" t="str">
        <f>IF(ISBLANK(J84),K84,CONCATENATE(VLOOKUP(J84,Spielerauswahl!$A$2:$C$70,3,FALSE),", ",VLOOKUP(J84,Spielerauswahl!$A$2:$C$70,2,FALSE)))</f>
        <v>Bremicker, Stephan</v>
      </c>
      <c r="D84">
        <f>Eingabe_BS!AA$122</f>
        <v>27</v>
      </c>
      <c r="E84">
        <f>Eingabe_BS!AB$122</f>
        <v>22</v>
      </c>
      <c r="F84">
        <f>Eingabe_BS!AC$122</f>
        <v>22</v>
      </c>
      <c r="G84">
        <f>Eingabe_BS!AD$122</f>
        <v>22</v>
      </c>
      <c r="H84">
        <f t="shared" si="16"/>
        <v>93</v>
      </c>
      <c r="I84" t="str">
        <f t="shared" si="17"/>
        <v>5 / 0</v>
      </c>
      <c r="J84" s="34">
        <v>31074</v>
      </c>
      <c r="K84" s="34"/>
    </row>
    <row r="85" spans="1:11" ht="12.75">
      <c r="A85" t="str">
        <f t="shared" si="18"/>
        <v>MGC Dormagen-Brechten 3</v>
      </c>
      <c r="C85" s="23" t="s">
        <v>45</v>
      </c>
      <c r="D85" s="23">
        <f>SUM(D79:D84)</f>
        <v>154</v>
      </c>
      <c r="E85" s="23">
        <f>SUM(E79:E84)</f>
        <v>144</v>
      </c>
      <c r="F85" s="23">
        <f>SUM(F79:F84)</f>
        <v>146</v>
      </c>
      <c r="G85" s="23">
        <f>SUM(G79:G84)</f>
        <v>153</v>
      </c>
      <c r="H85" s="23">
        <f>SUM(D85:G85)</f>
        <v>597</v>
      </c>
      <c r="I85" s="23" t="str">
        <f t="shared" si="17"/>
        <v>10 / 7</v>
      </c>
      <c r="J85" s="34"/>
      <c r="K85" s="34"/>
    </row>
    <row r="86" spans="1:11" ht="12.75" hidden="1">
      <c r="A86" t="str">
        <f t="shared" si="18"/>
        <v>MGC Dormagen-Brechten 3</v>
      </c>
      <c r="B86" t="s">
        <v>42</v>
      </c>
      <c r="C86">
        <f>IF(ISBLANK(J86),K86,CONCATENATE(VLOOKUP(J86,Spielerauswahl!$A$2:$C$70,3,FALSE),", ",VLOOKUP(J86,Spielerauswahl!$A$2:$C$70,2,FALSE)))</f>
        <v>0</v>
      </c>
      <c r="D86">
        <f>Eingabe_BS!AF$122</f>
        <v>0</v>
      </c>
      <c r="E86">
        <f>Eingabe_BS!AG$122</f>
        <v>0</v>
      </c>
      <c r="F86">
        <f>Eingabe_BS!AH$122</f>
        <v>0</v>
      </c>
      <c r="G86">
        <f>Eingabe_BS!AI$122</f>
        <v>0</v>
      </c>
      <c r="H86">
        <f aca="true" t="shared" si="19" ref="H86:H96">IF(OR(C86=", ",C86=""),"",SUM(D86:G86))</f>
        <v>0</v>
      </c>
      <c r="I86">
        <f t="shared" si="17"/>
        <v>0</v>
      </c>
      <c r="J86" s="34"/>
      <c r="K86" s="34"/>
    </row>
    <row r="87" spans="1:11" ht="12.75" hidden="1">
      <c r="A87" t="str">
        <f t="shared" si="18"/>
        <v>MGC Dormagen-Brechten 3</v>
      </c>
      <c r="B87" t="s">
        <v>43</v>
      </c>
      <c r="C87">
        <f>IF(ISBLANK(J87),K87,CONCATENATE(VLOOKUP(J87,Spielerauswahl!$A$2:$C$70,3,FALSE),", ",VLOOKUP(J87,Spielerauswahl!$A$2:$C$70,2,FALSE)))</f>
        <v>0</v>
      </c>
      <c r="D87">
        <f>Eingabe_BS!AK$122</f>
        <v>0</v>
      </c>
      <c r="E87">
        <f>Eingabe_BS!AL$122</f>
        <v>0</v>
      </c>
      <c r="F87">
        <f>Eingabe_BS!AM$122</f>
        <v>0</v>
      </c>
      <c r="G87">
        <f>Eingabe_BS!AN$122</f>
        <v>0</v>
      </c>
      <c r="H87">
        <f t="shared" si="19"/>
        <v>0</v>
      </c>
      <c r="I87">
        <f t="shared" si="17"/>
        <v>0</v>
      </c>
      <c r="J87" s="34"/>
      <c r="K87" s="34"/>
    </row>
    <row r="88" spans="1:11" ht="12.75" hidden="1">
      <c r="A88" t="str">
        <f t="shared" si="18"/>
        <v>MGC Dormagen-Brechten 3</v>
      </c>
      <c r="B88" t="s">
        <v>43</v>
      </c>
      <c r="C88">
        <f>IF(ISBLANK(J88),K88,CONCATENATE(VLOOKUP(J88,Spielerauswahl!$A$2:$C$70,3,FALSE),", ",VLOOKUP(J88,Spielerauswahl!$A$2:$C$70,2,FALSE)))</f>
        <v>0</v>
      </c>
      <c r="D88">
        <f>Eingabe_BS!AP$122</f>
        <v>0</v>
      </c>
      <c r="E88">
        <f>Eingabe_BS!AQ$122</f>
        <v>0</v>
      </c>
      <c r="F88">
        <f>Eingabe_BS!AR$122</f>
        <v>0</v>
      </c>
      <c r="G88">
        <f>Eingabe_BS!AS$122</f>
        <v>0</v>
      </c>
      <c r="H88">
        <f t="shared" si="19"/>
        <v>0</v>
      </c>
      <c r="I88">
        <f t="shared" si="17"/>
        <v>0</v>
      </c>
      <c r="J88" s="34"/>
      <c r="K88" s="34"/>
    </row>
    <row r="89" spans="1:11" ht="12.75" hidden="1">
      <c r="A89" t="str">
        <f t="shared" si="18"/>
        <v>MGC Dormagen-Brechten 3</v>
      </c>
      <c r="B89" t="s">
        <v>43</v>
      </c>
      <c r="C89">
        <f>IF(ISBLANK(J89),K89,CONCATENATE(VLOOKUP(J89,Spielerauswahl!$A$2:$C$70,3,FALSE),", ",VLOOKUP(J89,Spielerauswahl!$A$2:$C$70,2,FALSE)))</f>
        <v>0</v>
      </c>
      <c r="D89">
        <f>Eingabe_BS!AU$122</f>
        <v>0</v>
      </c>
      <c r="E89">
        <f>Eingabe_BS!AV$122</f>
        <v>0</v>
      </c>
      <c r="F89">
        <f>Eingabe_BS!AW$122</f>
        <v>0</v>
      </c>
      <c r="G89">
        <f>Eingabe_BS!AX$122</f>
        <v>0</v>
      </c>
      <c r="H89">
        <f t="shared" si="19"/>
        <v>0</v>
      </c>
      <c r="I89">
        <f t="shared" si="17"/>
        <v>0</v>
      </c>
      <c r="J89" s="34"/>
      <c r="K89" s="34"/>
    </row>
    <row r="90" spans="1:11" ht="12.75" hidden="1">
      <c r="A90" t="str">
        <f t="shared" si="18"/>
        <v>MGC Dormagen-Brechten 3</v>
      </c>
      <c r="B90" t="s">
        <v>43</v>
      </c>
      <c r="C90">
        <f>IF(ISBLANK(J90),K90,CONCATENATE(VLOOKUP(J90,Spielerauswahl!$A$2:$C$70,3,FALSE),", ",VLOOKUP(J90,Spielerauswahl!$A$2:$C$70,2,FALSE)))</f>
        <v>0</v>
      </c>
      <c r="D90">
        <f>Eingabe_BS!AZ$122</f>
        <v>0</v>
      </c>
      <c r="E90">
        <f>Eingabe_BS!BA$122</f>
        <v>0</v>
      </c>
      <c r="F90">
        <f>Eingabe_BS!BB$122</f>
        <v>0</v>
      </c>
      <c r="G90">
        <f>Eingabe_BS!BC$122</f>
        <v>0</v>
      </c>
      <c r="H90">
        <f t="shared" si="19"/>
        <v>0</v>
      </c>
      <c r="I90">
        <f t="shared" si="17"/>
        <v>0</v>
      </c>
      <c r="J90" s="34"/>
      <c r="K90" s="34"/>
    </row>
    <row r="91" spans="1:11" ht="12.75" hidden="1">
      <c r="A91" t="str">
        <f t="shared" si="18"/>
        <v>MGC Dormagen-Brechten 3</v>
      </c>
      <c r="B91" t="s">
        <v>43</v>
      </c>
      <c r="C91">
        <f>IF(ISBLANK(J91),K91,CONCATENATE(VLOOKUP(J91,Spielerauswahl!$A$2:$C$70,3,FALSE),", ",VLOOKUP(J91,Spielerauswahl!$A$2:$C$70,2,FALSE)))</f>
        <v>0</v>
      </c>
      <c r="D91">
        <f>Eingabe_BS!BE$122</f>
        <v>0</v>
      </c>
      <c r="E91">
        <f>Eingabe_BS!BF$122</f>
        <v>0</v>
      </c>
      <c r="F91">
        <f>Eingabe_BS!BG$122</f>
        <v>0</v>
      </c>
      <c r="G91">
        <f>Eingabe_BS!BH$122</f>
        <v>0</v>
      </c>
      <c r="H91">
        <f t="shared" si="19"/>
        <v>0</v>
      </c>
      <c r="I91">
        <f t="shared" si="17"/>
        <v>0</v>
      </c>
      <c r="J91" s="34"/>
      <c r="K91" s="34"/>
    </row>
    <row r="92" spans="1:11" ht="12.75" hidden="1">
      <c r="A92" t="str">
        <f t="shared" si="18"/>
        <v>MGC Dormagen-Brechten 3</v>
      </c>
      <c r="B92" t="s">
        <v>43</v>
      </c>
      <c r="C92">
        <f>IF(ISBLANK(J92),K92,CONCATENATE(VLOOKUP(J92,Spielerauswahl!$A$2:$C$70,3,FALSE),", ",VLOOKUP(J92,Spielerauswahl!$A$2:$C$70,2,FALSE)))</f>
        <v>0</v>
      </c>
      <c r="D92">
        <f>Eingabe_BS!BJ$122</f>
        <v>0</v>
      </c>
      <c r="E92">
        <f>Eingabe_BS!BK$122</f>
        <v>0</v>
      </c>
      <c r="F92">
        <f>Eingabe_BS!BL$122</f>
        <v>0</v>
      </c>
      <c r="G92">
        <f>Eingabe_BS!BM$122</f>
        <v>0</v>
      </c>
      <c r="H92">
        <f t="shared" si="19"/>
        <v>0</v>
      </c>
      <c r="I92">
        <f t="shared" si="17"/>
        <v>0</v>
      </c>
      <c r="J92" s="34"/>
      <c r="K92" s="34"/>
    </row>
    <row r="93" spans="1:11" ht="12.75" hidden="1">
      <c r="A93" t="str">
        <f t="shared" si="18"/>
        <v>MGC Dormagen-Brechten 3</v>
      </c>
      <c r="B93" t="s">
        <v>43</v>
      </c>
      <c r="C93">
        <f>IF(ISBLANK(J93),K93,CONCATENATE(VLOOKUP(J93,Spielerauswahl!$A$2:$C$70,3,FALSE),", ",VLOOKUP(J93,Spielerauswahl!$A$2:$C$70,2,FALSE)))</f>
        <v>0</v>
      </c>
      <c r="D93">
        <f>Eingabe_BS!BO$122</f>
        <v>0</v>
      </c>
      <c r="E93">
        <f>Eingabe_BS!BP$122</f>
        <v>0</v>
      </c>
      <c r="F93">
        <f>Eingabe_BS!BQ$122</f>
        <v>0</v>
      </c>
      <c r="G93">
        <f>Eingabe_BS!BR$122</f>
        <v>0</v>
      </c>
      <c r="H93">
        <f t="shared" si="19"/>
        <v>0</v>
      </c>
      <c r="I93">
        <f t="shared" si="17"/>
        <v>0</v>
      </c>
      <c r="J93" s="34"/>
      <c r="K93" s="34"/>
    </row>
    <row r="94" spans="1:11" ht="12.75" hidden="1">
      <c r="A94" t="str">
        <f t="shared" si="18"/>
        <v>MGC Dormagen-Brechten 3</v>
      </c>
      <c r="B94" t="s">
        <v>43</v>
      </c>
      <c r="C94">
        <f>IF(ISBLANK(J94),K94,CONCATENATE(VLOOKUP(J94,Spielerauswahl!$A$2:$C$70,3,FALSE),", ",VLOOKUP(J94,Spielerauswahl!$A$2:$C$70,2,FALSE)))</f>
        <v>0</v>
      </c>
      <c r="D94">
        <f>Eingabe_BS!BT$122</f>
        <v>0</v>
      </c>
      <c r="E94">
        <f>Eingabe_BS!BU$122</f>
        <v>0</v>
      </c>
      <c r="F94">
        <f>Eingabe_BS!BV$122</f>
        <v>0</v>
      </c>
      <c r="G94">
        <f>Eingabe_BS!BW$122</f>
        <v>0</v>
      </c>
      <c r="H94">
        <f t="shared" si="19"/>
        <v>0</v>
      </c>
      <c r="I94">
        <f t="shared" si="17"/>
        <v>0</v>
      </c>
      <c r="J94" s="34"/>
      <c r="K94" s="34"/>
    </row>
    <row r="95" spans="1:11" ht="12.75" hidden="1">
      <c r="A95" t="str">
        <f t="shared" si="18"/>
        <v>MGC Dormagen-Brechten 3</v>
      </c>
      <c r="B95" t="s">
        <v>43</v>
      </c>
      <c r="C95">
        <f>IF(ISBLANK(J95),K95,CONCATENATE(VLOOKUP(J95,Spielerauswahl!$A$2:$C$70,3,FALSE),", ",VLOOKUP(J95,Spielerauswahl!$A$2:$C$70,2,FALSE)))</f>
        <v>0</v>
      </c>
      <c r="D95">
        <f>Eingabe_BS!BY$122</f>
        <v>0</v>
      </c>
      <c r="E95">
        <f>Eingabe_BS!BZ$122</f>
        <v>0</v>
      </c>
      <c r="F95">
        <f>Eingabe_BS!CA$122</f>
        <v>0</v>
      </c>
      <c r="G95">
        <f>Eingabe_BS!CB$122</f>
        <v>0</v>
      </c>
      <c r="H95">
        <f t="shared" si="19"/>
        <v>0</v>
      </c>
      <c r="I95">
        <f t="shared" si="17"/>
        <v>0</v>
      </c>
      <c r="J95" s="34"/>
      <c r="K95" s="34"/>
    </row>
    <row r="96" spans="1:11" ht="12.75" hidden="1">
      <c r="A96" t="str">
        <f t="shared" si="18"/>
        <v>MGC Dormagen-Brechten 3</v>
      </c>
      <c r="B96" t="s">
        <v>43</v>
      </c>
      <c r="C96">
        <f>IF(ISBLANK(J96),K96,CONCATENATE(VLOOKUP(J96,Spielerauswahl!$A$2:$C$70,3,FALSE),", ",VLOOKUP(J96,Spielerauswahl!$A$2:$C$70,2,FALSE)))</f>
        <v>0</v>
      </c>
      <c r="D96">
        <f>Eingabe_BS!CD$122</f>
        <v>0</v>
      </c>
      <c r="E96">
        <f>Eingabe_BS!CE$122</f>
        <v>0</v>
      </c>
      <c r="F96">
        <f>Eingabe_BS!CF$122</f>
        <v>0</v>
      </c>
      <c r="G96">
        <f>Eingabe_BS!CG$122</f>
        <v>0</v>
      </c>
      <c r="H96">
        <f t="shared" si="19"/>
        <v>0</v>
      </c>
      <c r="I96">
        <f t="shared" si="17"/>
        <v>0</v>
      </c>
      <c r="J96" s="34"/>
      <c r="K96" s="34"/>
    </row>
    <row r="97" spans="3:10" ht="12.75">
      <c r="C97" s="23"/>
      <c r="D97" s="23"/>
      <c r="E97" s="23"/>
      <c r="F97" s="24"/>
      <c r="G97" s="24"/>
      <c r="H97" s="23"/>
      <c r="I97" s="23"/>
      <c r="J97" s="32"/>
    </row>
    <row r="98" spans="1:5" ht="12.75">
      <c r="A98" s="23" t="s">
        <v>56</v>
      </c>
      <c r="B98" s="23" t="s">
        <v>57</v>
      </c>
      <c r="C98" s="23" t="s">
        <v>55</v>
      </c>
      <c r="D98" s="23" t="s">
        <v>58</v>
      </c>
      <c r="E98" s="23" t="s">
        <v>59</v>
      </c>
    </row>
    <row r="99" spans="2:5" ht="12.75">
      <c r="B99">
        <v>1</v>
      </c>
      <c r="C99" t="str">
        <f>Hilfe_BS!I1</f>
        <v>MGC Dormagen-Brechten 3</v>
      </c>
      <c r="D99" s="25" t="s">
        <v>197</v>
      </c>
      <c r="E99">
        <f>Hilfe_BS!J1</f>
        <v>597</v>
      </c>
    </row>
    <row r="100" spans="2:5" ht="12.75">
      <c r="B100">
        <v>2</v>
      </c>
      <c r="C100" t="str">
        <f>Hilfe_BS!I2</f>
        <v>MGC "AS" Witten 1</v>
      </c>
      <c r="D100" s="25" t="s">
        <v>198</v>
      </c>
      <c r="E100">
        <f>Hilfe_BS!J2</f>
        <v>602</v>
      </c>
    </row>
    <row r="101" spans="2:5" ht="12.75">
      <c r="B101">
        <v>3</v>
      </c>
      <c r="C101" t="str">
        <f>Hilfe_BS!I3</f>
        <v>MC 62 Lüdenscheid 1</v>
      </c>
      <c r="D101" s="25" t="s">
        <v>199</v>
      </c>
      <c r="E101">
        <f>Hilfe_BS!J3</f>
        <v>610</v>
      </c>
    </row>
    <row r="102" spans="2:5" ht="12.75">
      <c r="B102">
        <v>4</v>
      </c>
      <c r="C102" t="str">
        <f>Hilfe_BS!I4</f>
        <v>HMC Büttgen 2</v>
      </c>
      <c r="D102" s="25" t="s">
        <v>200</v>
      </c>
      <c r="E102">
        <f>Hilfe_BS!J4</f>
        <v>612</v>
      </c>
    </row>
    <row r="103" spans="2:5" ht="12.75">
      <c r="B103">
        <v>5</v>
      </c>
      <c r="C103" t="str">
        <f>Hilfe_BS!I5</f>
        <v>MGC Do-Syburg 1</v>
      </c>
      <c r="D103" s="25" t="s">
        <v>201</v>
      </c>
      <c r="E103">
        <f>Hilfe_BS!J5</f>
        <v>637</v>
      </c>
    </row>
    <row r="104" spans="4:9" ht="12.75">
      <c r="D104" s="25"/>
      <c r="H104" t="s">
        <v>211</v>
      </c>
      <c r="I104" s="31">
        <v>19</v>
      </c>
    </row>
    <row r="105" ht="6" customHeight="1">
      <c r="D105" s="25"/>
    </row>
    <row r="106" spans="1:8" ht="12.75">
      <c r="A106" s="23" t="s">
        <v>60</v>
      </c>
      <c r="B106" s="23" t="s">
        <v>57</v>
      </c>
      <c r="C106" s="23" t="s">
        <v>55</v>
      </c>
      <c r="D106" s="23"/>
      <c r="E106" s="23"/>
      <c r="F106" s="23" t="s">
        <v>58</v>
      </c>
      <c r="G106" s="23" t="s">
        <v>59</v>
      </c>
      <c r="H106" s="23" t="s">
        <v>73</v>
      </c>
    </row>
    <row r="107" spans="2:8" ht="12.75">
      <c r="B107">
        <v>1</v>
      </c>
      <c r="C107" t="s">
        <v>133</v>
      </c>
      <c r="D107" s="25"/>
      <c r="F107" s="25" t="s">
        <v>231</v>
      </c>
      <c r="G107">
        <f>545+608+426+616+597</f>
        <v>2792</v>
      </c>
      <c r="H107" s="29">
        <f>G107/$I$104/6</f>
        <v>24.49122807017544</v>
      </c>
    </row>
    <row r="108" spans="2:8" ht="12.75">
      <c r="B108">
        <v>2</v>
      </c>
      <c r="C108" t="s">
        <v>74</v>
      </c>
      <c r="D108" s="25"/>
      <c r="F108" s="25" t="s">
        <v>232</v>
      </c>
      <c r="G108">
        <f>584+589+455+579+602</f>
        <v>2809</v>
      </c>
      <c r="H108" s="29">
        <f>G108/$I$104/6</f>
        <v>24.640350877192983</v>
      </c>
    </row>
    <row r="109" spans="2:8" ht="12.75">
      <c r="B109">
        <v>3</v>
      </c>
      <c r="C109" t="s">
        <v>87</v>
      </c>
      <c r="D109" s="25"/>
      <c r="F109" s="25" t="s">
        <v>232</v>
      </c>
      <c r="G109">
        <f>564+602+442+602+610</f>
        <v>2820</v>
      </c>
      <c r="H109" s="29">
        <f>G109/$I$104/6</f>
        <v>24.73684210526316</v>
      </c>
    </row>
    <row r="110" spans="2:8" ht="12.75">
      <c r="B110">
        <v>4</v>
      </c>
      <c r="C110" t="s">
        <v>132</v>
      </c>
      <c r="D110" s="25"/>
      <c r="F110" s="25" t="s">
        <v>233</v>
      </c>
      <c r="G110">
        <f>551+619+454+628+612</f>
        <v>2864</v>
      </c>
      <c r="H110" s="29">
        <f>G110/$I$104/6</f>
        <v>25.12280701754386</v>
      </c>
    </row>
    <row r="111" spans="2:8" ht="12.75">
      <c r="B111">
        <v>5</v>
      </c>
      <c r="C111" t="s">
        <v>134</v>
      </c>
      <c r="D111" s="25"/>
      <c r="F111" s="25" t="s">
        <v>234</v>
      </c>
      <c r="G111">
        <f>596+635+471+624+637</f>
        <v>2963</v>
      </c>
      <c r="H111" s="29">
        <f>G111/$I$104/6</f>
        <v>25.99122807017544</v>
      </c>
    </row>
    <row r="112" spans="4:8" ht="6" customHeight="1">
      <c r="D112" s="25"/>
      <c r="F112" s="25"/>
      <c r="H112" s="29"/>
    </row>
    <row r="113" ht="6" customHeight="1">
      <c r="D113" s="26"/>
    </row>
    <row r="114" ht="12.75">
      <c r="A114" s="23" t="s">
        <v>61</v>
      </c>
    </row>
    <row r="115" spans="1:3" ht="12.75">
      <c r="A115" t="s">
        <v>212</v>
      </c>
      <c r="B115" t="s">
        <v>46</v>
      </c>
      <c r="C115" s="27" t="s">
        <v>213</v>
      </c>
    </row>
    <row r="116" spans="1:3" ht="12.75">
      <c r="A116" t="s">
        <v>235</v>
      </c>
      <c r="B116" t="s">
        <v>35</v>
      </c>
      <c r="C116" s="27">
        <v>84</v>
      </c>
    </row>
    <row r="117" spans="1:3" ht="12.75">
      <c r="A117" t="s">
        <v>236</v>
      </c>
      <c r="B117" t="s">
        <v>237</v>
      </c>
      <c r="C117" s="27">
        <v>87</v>
      </c>
    </row>
    <row r="118" spans="1:3" ht="12.75">
      <c r="A118" t="s">
        <v>239</v>
      </c>
      <c r="B118" t="s">
        <v>237</v>
      </c>
      <c r="C118" s="27">
        <v>93</v>
      </c>
    </row>
    <row r="119" spans="1:3" ht="12.75">
      <c r="A119" t="s">
        <v>238</v>
      </c>
      <c r="B119" t="s">
        <v>35</v>
      </c>
      <c r="C119" s="27">
        <v>93</v>
      </c>
    </row>
    <row r="120" spans="1:3" ht="12.75">
      <c r="A120" t="s">
        <v>240</v>
      </c>
      <c r="B120" t="s">
        <v>185</v>
      </c>
      <c r="C120" s="27">
        <v>94</v>
      </c>
    </row>
    <row r="121" spans="1:3" ht="12.75">
      <c r="A121" t="s">
        <v>241</v>
      </c>
      <c r="B121" t="s">
        <v>237</v>
      </c>
      <c r="C121" s="27">
        <v>95</v>
      </c>
    </row>
    <row r="122" spans="1:3" ht="12.75">
      <c r="A122" t="s">
        <v>242</v>
      </c>
      <c r="B122" t="s">
        <v>85</v>
      </c>
      <c r="C122" s="27">
        <v>95</v>
      </c>
    </row>
    <row r="123" ht="6" customHeight="1">
      <c r="C123" s="27"/>
    </row>
    <row r="124" ht="12.75">
      <c r="A124" s="23" t="s">
        <v>216</v>
      </c>
    </row>
    <row r="125" spans="1:3" ht="12.75">
      <c r="A125" t="s">
        <v>236</v>
      </c>
      <c r="B125" t="s">
        <v>237</v>
      </c>
      <c r="C125" s="27">
        <v>19</v>
      </c>
    </row>
    <row r="126" ht="6" customHeight="1"/>
    <row r="127" ht="12.75">
      <c r="A127" s="23" t="s">
        <v>217</v>
      </c>
    </row>
    <row r="128" ht="12.75">
      <c r="A128" t="s">
        <v>243</v>
      </c>
    </row>
    <row r="129" ht="12.75">
      <c r="A129" t="s">
        <v>227</v>
      </c>
    </row>
    <row r="130" ht="6" customHeight="1"/>
    <row r="131" ht="12.75">
      <c r="A131" t="s">
        <v>230</v>
      </c>
    </row>
  </sheetData>
  <sheetProtection/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24"/>
  <sheetViews>
    <sheetView zoomScalePageLayoutView="0" workbookViewId="0" topLeftCell="AO7">
      <selection activeCell="AS26" sqref="AS26"/>
    </sheetView>
  </sheetViews>
  <sheetFormatPr defaultColWidth="7.00390625" defaultRowHeight="12.75"/>
  <sheetData>
    <row r="1" spans="1:85" ht="12.75">
      <c r="A1" s="1" t="s">
        <v>35</v>
      </c>
      <c r="B1" s="2" t="s">
        <v>36</v>
      </c>
      <c r="C1" s="2"/>
      <c r="D1" s="2"/>
      <c r="E1" s="2"/>
      <c r="F1" s="2"/>
      <c r="G1" s="2" t="s">
        <v>37</v>
      </c>
      <c r="H1" s="2"/>
      <c r="I1" s="2"/>
      <c r="J1" s="2"/>
      <c r="K1" s="2"/>
      <c r="L1" s="2" t="s">
        <v>38</v>
      </c>
      <c r="M1" s="2"/>
      <c r="N1" s="2"/>
      <c r="O1" s="2"/>
      <c r="P1" s="2"/>
      <c r="Q1" s="2" t="s">
        <v>39</v>
      </c>
      <c r="R1" s="2"/>
      <c r="S1" s="2"/>
      <c r="T1" s="2"/>
      <c r="U1" s="2"/>
      <c r="V1" s="2" t="s">
        <v>40</v>
      </c>
      <c r="W1" s="2"/>
      <c r="X1" s="2"/>
      <c r="Y1" s="2"/>
      <c r="Z1" s="2"/>
      <c r="AA1" s="2" t="s">
        <v>41</v>
      </c>
      <c r="AB1" s="2"/>
      <c r="AC1" s="2"/>
      <c r="AD1" s="2"/>
      <c r="AE1" s="2"/>
      <c r="AF1" s="2" t="s">
        <v>42</v>
      </c>
      <c r="AG1" s="2"/>
      <c r="AH1" s="2"/>
      <c r="AI1" s="2"/>
      <c r="AJ1" s="2"/>
      <c r="AK1" s="2" t="s">
        <v>75</v>
      </c>
      <c r="AL1" s="2"/>
      <c r="AM1" s="2"/>
      <c r="AN1" s="2"/>
      <c r="AO1" s="2"/>
      <c r="AP1" s="2" t="s">
        <v>76</v>
      </c>
      <c r="AQ1" s="2"/>
      <c r="AR1" s="2"/>
      <c r="AS1" s="2"/>
      <c r="AT1" s="2"/>
      <c r="AU1" s="2" t="s">
        <v>77</v>
      </c>
      <c r="AV1" s="2"/>
      <c r="AW1" s="2"/>
      <c r="AX1" s="2"/>
      <c r="AY1" s="2"/>
      <c r="AZ1" s="2" t="s">
        <v>78</v>
      </c>
      <c r="BA1" s="2"/>
      <c r="BB1" s="2"/>
      <c r="BC1" s="2"/>
      <c r="BD1" s="2"/>
      <c r="BE1" s="2" t="s">
        <v>79</v>
      </c>
      <c r="BF1" s="2"/>
      <c r="BG1" s="2"/>
      <c r="BH1" s="2"/>
      <c r="BI1" s="2"/>
      <c r="BJ1" s="2" t="s">
        <v>80</v>
      </c>
      <c r="BK1" s="2"/>
      <c r="BL1" s="2"/>
      <c r="BM1" s="2"/>
      <c r="BN1" s="2"/>
      <c r="BO1" s="2" t="s">
        <v>81</v>
      </c>
      <c r="BP1" s="2"/>
      <c r="BQ1" s="2"/>
      <c r="BR1" s="2"/>
      <c r="BS1" s="2"/>
      <c r="BT1" s="2" t="s">
        <v>82</v>
      </c>
      <c r="BU1" s="2"/>
      <c r="BV1" s="2"/>
      <c r="BW1" s="2"/>
      <c r="BX1" s="2"/>
      <c r="BY1" s="2" t="s">
        <v>83</v>
      </c>
      <c r="BZ1" s="2"/>
      <c r="CA1" s="2"/>
      <c r="CB1" s="2"/>
      <c r="CC1" s="2"/>
      <c r="CD1" s="2" t="s">
        <v>84</v>
      </c>
      <c r="CE1" s="2"/>
      <c r="CF1" s="2"/>
      <c r="CG1" s="2"/>
    </row>
    <row r="2" spans="1:85" ht="13.5" thickBot="1">
      <c r="A2" s="2" t="s">
        <v>74</v>
      </c>
      <c r="B2" s="2" t="str">
        <f>Auswertung_BS!C2</f>
        <v>Eisermann, Bernd</v>
      </c>
      <c r="C2" s="2"/>
      <c r="D2" s="2"/>
      <c r="E2" s="2"/>
      <c r="F2" s="2"/>
      <c r="G2" s="2" t="str">
        <f>Auswertung_BS!C3</f>
        <v>Tabor, Peter</v>
      </c>
      <c r="H2" s="2"/>
      <c r="I2" s="2"/>
      <c r="J2" s="2"/>
      <c r="K2" s="2"/>
      <c r="L2" s="2" t="str">
        <f>Auswertung_BS!C4</f>
        <v>Schmidt, Olaf</v>
      </c>
      <c r="M2" s="2"/>
      <c r="N2" s="2"/>
      <c r="O2" s="2"/>
      <c r="P2" s="2"/>
      <c r="Q2" s="2" t="str">
        <f>Auswertung_BS!C5</f>
        <v>Greiffendorf, Hellmut</v>
      </c>
      <c r="R2" s="2"/>
      <c r="S2" s="2"/>
      <c r="T2" s="2"/>
      <c r="U2" s="2"/>
      <c r="V2" s="2" t="str">
        <f>Auswertung_BS!C6</f>
        <v>Klein, Theo</v>
      </c>
      <c r="W2" s="2"/>
      <c r="X2" s="2"/>
      <c r="Y2" s="2"/>
      <c r="Z2" s="2"/>
      <c r="AA2" s="2" t="str">
        <f>Auswertung_BS!C7</f>
        <v>Battling, Hendrik</v>
      </c>
      <c r="AB2" s="2"/>
      <c r="AC2" s="2"/>
      <c r="AD2" s="2"/>
      <c r="AE2" s="2"/>
      <c r="AF2" s="2" t="str">
        <f>Auswertung_BS!C9</f>
        <v>Lenk, Rolf</v>
      </c>
      <c r="AG2" s="2"/>
      <c r="AH2" s="2"/>
      <c r="AI2" s="2"/>
      <c r="AJ2" s="2"/>
      <c r="AK2" s="2" t="str">
        <f>Auswertung_BS!C10</f>
        <v>Jezierski, Marie-Luise</v>
      </c>
      <c r="AL2" s="2"/>
      <c r="AM2" s="2"/>
      <c r="AN2" s="2"/>
      <c r="AO2" s="2"/>
      <c r="AP2" s="2" t="str">
        <f>Auswertung_BS!C11</f>
        <v>Jezierski, Paul</v>
      </c>
      <c r="AQ2" s="2"/>
      <c r="AR2" s="2"/>
      <c r="AS2" s="2"/>
      <c r="AT2" s="2"/>
      <c r="AU2" s="2">
        <f>Auswertung_BS!C12</f>
        <v>0</v>
      </c>
      <c r="AV2" s="2"/>
      <c r="AW2" s="2"/>
      <c r="AX2" s="2"/>
      <c r="AY2" s="2"/>
      <c r="AZ2" s="2">
        <f>Auswertung_BS!C13</f>
        <v>0</v>
      </c>
      <c r="BA2" s="2"/>
      <c r="BB2" s="2"/>
      <c r="BC2" s="2"/>
      <c r="BD2" s="2"/>
      <c r="BE2" s="2">
        <f>Auswertung_BS!C14</f>
        <v>0</v>
      </c>
      <c r="BF2" s="2"/>
      <c r="BG2" s="2"/>
      <c r="BH2" s="2"/>
      <c r="BI2" s="2"/>
      <c r="BJ2" s="2">
        <f>Auswertung_BS!C15</f>
        <v>0</v>
      </c>
      <c r="BK2" s="2"/>
      <c r="BL2" s="2"/>
      <c r="BM2" s="2"/>
      <c r="BN2" s="2"/>
      <c r="BO2" s="2">
        <f>Auswertung_BS!C16</f>
        <v>0</v>
      </c>
      <c r="BP2" s="2"/>
      <c r="BQ2" s="2"/>
      <c r="BR2" s="2"/>
      <c r="BS2" s="2"/>
      <c r="BT2" s="2">
        <f>Auswertung_BS!C17</f>
        <v>0</v>
      </c>
      <c r="BU2" s="2"/>
      <c r="BV2" s="2"/>
      <c r="BW2" s="2"/>
      <c r="BX2" s="2"/>
      <c r="BY2" s="2">
        <f>Auswertung_BS!C18</f>
        <v>0</v>
      </c>
      <c r="BZ2" s="2"/>
      <c r="CA2" s="2"/>
      <c r="CB2" s="2"/>
      <c r="CC2" s="2"/>
      <c r="CD2" s="2" t="str">
        <f>Auswertung_BS!C20</f>
        <v>Rosendahl, Max</v>
      </c>
      <c r="CE2" s="2"/>
      <c r="CF2" s="2"/>
      <c r="CG2" s="2"/>
    </row>
    <row r="3" spans="1:85" ht="13.5" thickBot="1">
      <c r="A3" s="3" t="s">
        <v>44</v>
      </c>
      <c r="B3" s="4">
        <v>1</v>
      </c>
      <c r="C3" s="5">
        <v>2</v>
      </c>
      <c r="D3" s="5">
        <v>3</v>
      </c>
      <c r="E3" s="6">
        <v>4</v>
      </c>
      <c r="F3" s="3" t="s">
        <v>44</v>
      </c>
      <c r="G3" s="4">
        <v>1</v>
      </c>
      <c r="H3" s="5">
        <v>2</v>
      </c>
      <c r="I3" s="5">
        <v>3</v>
      </c>
      <c r="J3" s="6">
        <v>4</v>
      </c>
      <c r="K3" s="3" t="s">
        <v>44</v>
      </c>
      <c r="L3" s="4">
        <v>1</v>
      </c>
      <c r="M3" s="5">
        <v>2</v>
      </c>
      <c r="N3" s="5">
        <v>3</v>
      </c>
      <c r="O3" s="6">
        <v>4</v>
      </c>
      <c r="P3" s="3" t="s">
        <v>44</v>
      </c>
      <c r="Q3" s="4">
        <v>1</v>
      </c>
      <c r="R3" s="5">
        <v>2</v>
      </c>
      <c r="S3" s="5">
        <v>3</v>
      </c>
      <c r="T3" s="6">
        <v>4</v>
      </c>
      <c r="U3" s="3" t="s">
        <v>44</v>
      </c>
      <c r="V3" s="4">
        <v>1</v>
      </c>
      <c r="W3" s="5">
        <v>2</v>
      </c>
      <c r="X3" s="5">
        <v>3</v>
      </c>
      <c r="Y3" s="6">
        <v>4</v>
      </c>
      <c r="Z3" s="3" t="s">
        <v>44</v>
      </c>
      <c r="AA3" s="4">
        <v>1</v>
      </c>
      <c r="AB3" s="5">
        <v>2</v>
      </c>
      <c r="AC3" s="5">
        <v>3</v>
      </c>
      <c r="AD3" s="6">
        <v>4</v>
      </c>
      <c r="AE3" s="3" t="s">
        <v>44</v>
      </c>
      <c r="AF3" s="4">
        <v>1</v>
      </c>
      <c r="AG3" s="5">
        <v>2</v>
      </c>
      <c r="AH3" s="5">
        <v>3</v>
      </c>
      <c r="AI3" s="6">
        <v>4</v>
      </c>
      <c r="AJ3" s="3" t="s">
        <v>44</v>
      </c>
      <c r="AK3" s="4">
        <v>1</v>
      </c>
      <c r="AL3" s="5">
        <v>2</v>
      </c>
      <c r="AM3" s="5">
        <v>3</v>
      </c>
      <c r="AN3" s="6">
        <v>4</v>
      </c>
      <c r="AO3" s="3" t="s">
        <v>44</v>
      </c>
      <c r="AP3" s="4">
        <v>1</v>
      </c>
      <c r="AQ3" s="5">
        <v>2</v>
      </c>
      <c r="AR3" s="5">
        <v>3</v>
      </c>
      <c r="AS3" s="6">
        <v>4</v>
      </c>
      <c r="AT3" s="3" t="s">
        <v>44</v>
      </c>
      <c r="AU3" s="4">
        <v>1</v>
      </c>
      <c r="AV3" s="5">
        <v>2</v>
      </c>
      <c r="AW3" s="5">
        <v>3</v>
      </c>
      <c r="AX3" s="6">
        <v>4</v>
      </c>
      <c r="AY3" s="3" t="s">
        <v>44</v>
      </c>
      <c r="AZ3" s="4">
        <v>1</v>
      </c>
      <c r="BA3" s="5">
        <v>2</v>
      </c>
      <c r="BB3" s="5">
        <v>3</v>
      </c>
      <c r="BC3" s="6">
        <v>4</v>
      </c>
      <c r="BD3" s="3" t="s">
        <v>44</v>
      </c>
      <c r="BE3" s="4">
        <v>1</v>
      </c>
      <c r="BF3" s="5">
        <v>2</v>
      </c>
      <c r="BG3" s="5">
        <v>3</v>
      </c>
      <c r="BH3" s="6">
        <v>4</v>
      </c>
      <c r="BI3" s="3" t="s">
        <v>44</v>
      </c>
      <c r="BJ3" s="4">
        <v>1</v>
      </c>
      <c r="BK3" s="5">
        <v>2</v>
      </c>
      <c r="BL3" s="5">
        <v>3</v>
      </c>
      <c r="BM3" s="6">
        <v>4</v>
      </c>
      <c r="BN3" s="3" t="s">
        <v>44</v>
      </c>
      <c r="BO3" s="4">
        <v>1</v>
      </c>
      <c r="BP3" s="5">
        <v>2</v>
      </c>
      <c r="BQ3" s="5">
        <v>3</v>
      </c>
      <c r="BR3" s="6">
        <v>4</v>
      </c>
      <c r="BS3" s="3" t="s">
        <v>44</v>
      </c>
      <c r="BT3" s="4">
        <v>1</v>
      </c>
      <c r="BU3" s="5">
        <v>2</v>
      </c>
      <c r="BV3" s="5">
        <v>3</v>
      </c>
      <c r="BW3" s="6">
        <v>4</v>
      </c>
      <c r="BX3" s="3" t="s">
        <v>44</v>
      </c>
      <c r="BY3" s="4">
        <v>1</v>
      </c>
      <c r="BZ3" s="5">
        <v>2</v>
      </c>
      <c r="CA3" s="5">
        <v>3</v>
      </c>
      <c r="CB3" s="6">
        <v>4</v>
      </c>
      <c r="CC3" s="3" t="s">
        <v>44</v>
      </c>
      <c r="CD3" s="4">
        <v>1</v>
      </c>
      <c r="CE3" s="5">
        <v>2</v>
      </c>
      <c r="CF3" s="5">
        <v>3</v>
      </c>
      <c r="CG3" s="6">
        <v>4</v>
      </c>
    </row>
    <row r="4" spans="1:85" ht="12.75">
      <c r="A4" s="7">
        <v>1</v>
      </c>
      <c r="B4" s="8">
        <v>2</v>
      </c>
      <c r="C4" s="9">
        <v>1</v>
      </c>
      <c r="D4" s="9">
        <v>1</v>
      </c>
      <c r="E4" s="10">
        <v>1</v>
      </c>
      <c r="F4" s="7">
        <v>1</v>
      </c>
      <c r="G4" s="8">
        <v>1</v>
      </c>
      <c r="H4" s="9">
        <v>1</v>
      </c>
      <c r="I4" s="9">
        <v>1</v>
      </c>
      <c r="J4" s="10">
        <v>1</v>
      </c>
      <c r="K4" s="7">
        <v>1</v>
      </c>
      <c r="L4" s="8">
        <v>1</v>
      </c>
      <c r="M4" s="9">
        <v>1</v>
      </c>
      <c r="N4" s="9">
        <v>2</v>
      </c>
      <c r="O4" s="10">
        <v>1</v>
      </c>
      <c r="P4" s="7">
        <v>1</v>
      </c>
      <c r="Q4" s="8">
        <v>1</v>
      </c>
      <c r="R4" s="9">
        <v>4</v>
      </c>
      <c r="S4" s="9">
        <v>1</v>
      </c>
      <c r="T4" s="10">
        <v>1</v>
      </c>
      <c r="U4" s="7">
        <v>1</v>
      </c>
      <c r="V4" s="8">
        <v>1</v>
      </c>
      <c r="W4" s="9">
        <v>1</v>
      </c>
      <c r="X4" s="9">
        <v>2</v>
      </c>
      <c r="Y4" s="10">
        <v>1</v>
      </c>
      <c r="Z4" s="7">
        <v>1</v>
      </c>
      <c r="AA4" s="8">
        <v>1</v>
      </c>
      <c r="AB4" s="9">
        <v>1</v>
      </c>
      <c r="AC4" s="9">
        <v>1</v>
      </c>
      <c r="AD4" s="10">
        <v>1</v>
      </c>
      <c r="AE4" s="7">
        <v>1</v>
      </c>
      <c r="AF4" s="8">
        <v>1</v>
      </c>
      <c r="AG4" s="9">
        <v>4</v>
      </c>
      <c r="AH4" s="9">
        <v>2</v>
      </c>
      <c r="AI4" s="10">
        <v>2</v>
      </c>
      <c r="AJ4" s="7">
        <v>1</v>
      </c>
      <c r="AK4" s="8">
        <v>3</v>
      </c>
      <c r="AL4" s="9">
        <v>1</v>
      </c>
      <c r="AM4" s="9">
        <v>1</v>
      </c>
      <c r="AN4" s="10">
        <v>2</v>
      </c>
      <c r="AO4" s="7">
        <v>1</v>
      </c>
      <c r="AP4" s="8">
        <v>1</v>
      </c>
      <c r="AQ4" s="9">
        <v>1</v>
      </c>
      <c r="AR4" s="9">
        <v>1</v>
      </c>
      <c r="AS4" s="10">
        <v>1</v>
      </c>
      <c r="AT4" s="7">
        <v>1</v>
      </c>
      <c r="AU4" s="8"/>
      <c r="AV4" s="9"/>
      <c r="AW4" s="9"/>
      <c r="AX4" s="10"/>
      <c r="AY4" s="7">
        <v>1</v>
      </c>
      <c r="AZ4" s="8"/>
      <c r="BA4" s="9"/>
      <c r="BB4" s="9"/>
      <c r="BC4" s="10"/>
      <c r="BD4" s="7">
        <v>1</v>
      </c>
      <c r="BE4" s="8"/>
      <c r="BF4" s="9"/>
      <c r="BG4" s="9"/>
      <c r="BH4" s="10"/>
      <c r="BI4" s="7">
        <v>1</v>
      </c>
      <c r="BJ4" s="8"/>
      <c r="BK4" s="9"/>
      <c r="BL4" s="9"/>
      <c r="BM4" s="10"/>
      <c r="BN4" s="7">
        <v>1</v>
      </c>
      <c r="BO4" s="8"/>
      <c r="BP4" s="9"/>
      <c r="BQ4" s="9"/>
      <c r="BR4" s="10"/>
      <c r="BS4" s="7">
        <v>1</v>
      </c>
      <c r="BT4" s="8"/>
      <c r="BU4" s="9"/>
      <c r="BV4" s="9"/>
      <c r="BW4" s="10"/>
      <c r="BX4" s="7">
        <v>1</v>
      </c>
      <c r="BY4" s="8"/>
      <c r="BZ4" s="9"/>
      <c r="CA4" s="9"/>
      <c r="CB4" s="10"/>
      <c r="CC4" s="7">
        <v>1</v>
      </c>
      <c r="CD4" s="8">
        <v>1</v>
      </c>
      <c r="CE4" s="9">
        <v>1</v>
      </c>
      <c r="CF4" s="9">
        <v>3</v>
      </c>
      <c r="CG4" s="10">
        <v>1</v>
      </c>
    </row>
    <row r="5" spans="1:85" ht="12.75">
      <c r="A5" s="11">
        <v>2</v>
      </c>
      <c r="B5" s="12">
        <v>1</v>
      </c>
      <c r="C5" s="13">
        <v>1</v>
      </c>
      <c r="D5" s="13">
        <v>1</v>
      </c>
      <c r="E5" s="14">
        <v>2</v>
      </c>
      <c r="F5" s="11">
        <v>2</v>
      </c>
      <c r="G5" s="12">
        <v>1</v>
      </c>
      <c r="H5" s="13">
        <v>2</v>
      </c>
      <c r="I5" s="13">
        <v>2</v>
      </c>
      <c r="J5" s="14">
        <v>1</v>
      </c>
      <c r="K5" s="11">
        <v>2</v>
      </c>
      <c r="L5" s="12">
        <v>1</v>
      </c>
      <c r="M5" s="13">
        <v>2</v>
      </c>
      <c r="N5" s="13">
        <v>1</v>
      </c>
      <c r="O5" s="14">
        <v>1</v>
      </c>
      <c r="P5" s="11">
        <v>2</v>
      </c>
      <c r="Q5" s="12">
        <v>2</v>
      </c>
      <c r="R5" s="13">
        <v>1</v>
      </c>
      <c r="S5" s="13">
        <v>2</v>
      </c>
      <c r="T5" s="14">
        <v>1</v>
      </c>
      <c r="U5" s="11">
        <v>2</v>
      </c>
      <c r="V5" s="12">
        <v>2</v>
      </c>
      <c r="W5" s="13">
        <v>2</v>
      </c>
      <c r="X5" s="13">
        <v>2</v>
      </c>
      <c r="Y5" s="14">
        <v>1</v>
      </c>
      <c r="Z5" s="11">
        <v>2</v>
      </c>
      <c r="AA5" s="12">
        <v>2</v>
      </c>
      <c r="AB5" s="13">
        <v>2</v>
      </c>
      <c r="AC5" s="13">
        <v>1</v>
      </c>
      <c r="AD5" s="14">
        <v>2</v>
      </c>
      <c r="AE5" s="11">
        <v>2</v>
      </c>
      <c r="AF5" s="12">
        <v>1</v>
      </c>
      <c r="AG5" s="13">
        <v>2</v>
      </c>
      <c r="AH5" s="13">
        <v>1</v>
      </c>
      <c r="AI5" s="14">
        <v>1</v>
      </c>
      <c r="AJ5" s="11">
        <v>2</v>
      </c>
      <c r="AK5" s="12">
        <v>2</v>
      </c>
      <c r="AL5" s="13">
        <v>1</v>
      </c>
      <c r="AM5" s="13">
        <v>1</v>
      </c>
      <c r="AN5" s="14">
        <v>2</v>
      </c>
      <c r="AO5" s="11">
        <v>2</v>
      </c>
      <c r="AP5" s="12">
        <v>2</v>
      </c>
      <c r="AQ5" s="13">
        <v>1</v>
      </c>
      <c r="AR5" s="13">
        <v>2</v>
      </c>
      <c r="AS5" s="14">
        <v>2</v>
      </c>
      <c r="AT5" s="11">
        <v>2</v>
      </c>
      <c r="AU5" s="12"/>
      <c r="AV5" s="13"/>
      <c r="AW5" s="13"/>
      <c r="AX5" s="14"/>
      <c r="AY5" s="11">
        <v>2</v>
      </c>
      <c r="AZ5" s="12"/>
      <c r="BA5" s="13"/>
      <c r="BB5" s="13"/>
      <c r="BC5" s="14"/>
      <c r="BD5" s="11">
        <v>2</v>
      </c>
      <c r="BE5" s="12"/>
      <c r="BF5" s="13"/>
      <c r="BG5" s="13"/>
      <c r="BH5" s="14"/>
      <c r="BI5" s="11">
        <v>2</v>
      </c>
      <c r="BJ5" s="12"/>
      <c r="BK5" s="13"/>
      <c r="BL5" s="13"/>
      <c r="BM5" s="14"/>
      <c r="BN5" s="11">
        <v>2</v>
      </c>
      <c r="BO5" s="12"/>
      <c r="BP5" s="13"/>
      <c r="BQ5" s="13"/>
      <c r="BR5" s="14"/>
      <c r="BS5" s="11">
        <v>2</v>
      </c>
      <c r="BT5" s="12"/>
      <c r="BU5" s="13"/>
      <c r="BV5" s="13"/>
      <c r="BW5" s="14"/>
      <c r="BX5" s="11">
        <v>2</v>
      </c>
      <c r="BY5" s="12"/>
      <c r="BZ5" s="13"/>
      <c r="CA5" s="13"/>
      <c r="CB5" s="14"/>
      <c r="CC5" s="11">
        <v>2</v>
      </c>
      <c r="CD5" s="12">
        <v>1</v>
      </c>
      <c r="CE5" s="13">
        <v>1</v>
      </c>
      <c r="CF5" s="13">
        <v>2</v>
      </c>
      <c r="CG5" s="14">
        <v>1</v>
      </c>
    </row>
    <row r="6" spans="1:85" ht="12.75">
      <c r="A6" s="11">
        <v>3</v>
      </c>
      <c r="B6" s="12">
        <v>1</v>
      </c>
      <c r="C6" s="13">
        <v>1</v>
      </c>
      <c r="D6" s="13">
        <v>1</v>
      </c>
      <c r="E6" s="14">
        <v>2</v>
      </c>
      <c r="F6" s="11">
        <v>3</v>
      </c>
      <c r="G6" s="12">
        <v>3</v>
      </c>
      <c r="H6" s="13">
        <v>2</v>
      </c>
      <c r="I6" s="13">
        <v>2</v>
      </c>
      <c r="J6" s="14">
        <v>2</v>
      </c>
      <c r="K6" s="11">
        <v>3</v>
      </c>
      <c r="L6" s="12">
        <v>1</v>
      </c>
      <c r="M6" s="13">
        <v>1</v>
      </c>
      <c r="N6" s="13">
        <v>2</v>
      </c>
      <c r="O6" s="14">
        <v>2</v>
      </c>
      <c r="P6" s="11">
        <v>3</v>
      </c>
      <c r="Q6" s="12">
        <v>2</v>
      </c>
      <c r="R6" s="13">
        <v>1</v>
      </c>
      <c r="S6" s="13">
        <v>1</v>
      </c>
      <c r="T6" s="14">
        <v>1</v>
      </c>
      <c r="U6" s="11">
        <v>3</v>
      </c>
      <c r="V6" s="12">
        <v>2</v>
      </c>
      <c r="W6" s="13">
        <v>1</v>
      </c>
      <c r="X6" s="13">
        <v>1</v>
      </c>
      <c r="Y6" s="14">
        <v>1</v>
      </c>
      <c r="Z6" s="11">
        <v>3</v>
      </c>
      <c r="AA6" s="12">
        <v>1</v>
      </c>
      <c r="AB6" s="13">
        <v>1</v>
      </c>
      <c r="AC6" s="13">
        <v>2</v>
      </c>
      <c r="AD6" s="14">
        <v>2</v>
      </c>
      <c r="AE6" s="11">
        <v>3</v>
      </c>
      <c r="AF6" s="12">
        <v>2</v>
      </c>
      <c r="AG6" s="13">
        <v>1</v>
      </c>
      <c r="AH6" s="13">
        <v>1</v>
      </c>
      <c r="AI6" s="14">
        <v>1</v>
      </c>
      <c r="AJ6" s="11">
        <v>3</v>
      </c>
      <c r="AK6" s="12">
        <v>1</v>
      </c>
      <c r="AL6" s="13">
        <v>1</v>
      </c>
      <c r="AM6" s="13">
        <v>1</v>
      </c>
      <c r="AN6" s="14">
        <v>1</v>
      </c>
      <c r="AO6" s="11">
        <v>3</v>
      </c>
      <c r="AP6" s="12">
        <v>1</v>
      </c>
      <c r="AQ6" s="13">
        <v>2</v>
      </c>
      <c r="AR6" s="13">
        <v>1</v>
      </c>
      <c r="AS6" s="14">
        <v>1</v>
      </c>
      <c r="AT6" s="11">
        <v>3</v>
      </c>
      <c r="AU6" s="12"/>
      <c r="AV6" s="13"/>
      <c r="AW6" s="13"/>
      <c r="AX6" s="14"/>
      <c r="AY6" s="11">
        <v>3</v>
      </c>
      <c r="AZ6" s="12"/>
      <c r="BA6" s="13"/>
      <c r="BB6" s="13"/>
      <c r="BC6" s="14"/>
      <c r="BD6" s="11">
        <v>3</v>
      </c>
      <c r="BE6" s="12"/>
      <c r="BF6" s="13"/>
      <c r="BG6" s="13"/>
      <c r="BH6" s="14"/>
      <c r="BI6" s="11">
        <v>3</v>
      </c>
      <c r="BJ6" s="12"/>
      <c r="BK6" s="13"/>
      <c r="BL6" s="13"/>
      <c r="BM6" s="14"/>
      <c r="BN6" s="11">
        <v>3</v>
      </c>
      <c r="BO6" s="12"/>
      <c r="BP6" s="13"/>
      <c r="BQ6" s="13"/>
      <c r="BR6" s="14"/>
      <c r="BS6" s="11">
        <v>3</v>
      </c>
      <c r="BT6" s="12"/>
      <c r="BU6" s="13"/>
      <c r="BV6" s="13"/>
      <c r="BW6" s="14"/>
      <c r="BX6" s="11">
        <v>3</v>
      </c>
      <c r="BY6" s="12"/>
      <c r="BZ6" s="13"/>
      <c r="CA6" s="13"/>
      <c r="CB6" s="14"/>
      <c r="CC6" s="11">
        <v>3</v>
      </c>
      <c r="CD6" s="12">
        <v>1</v>
      </c>
      <c r="CE6" s="13">
        <v>3</v>
      </c>
      <c r="CF6" s="13">
        <v>2</v>
      </c>
      <c r="CG6" s="14">
        <v>1</v>
      </c>
    </row>
    <row r="7" spans="1:85" ht="12.75">
      <c r="A7" s="11">
        <v>4</v>
      </c>
      <c r="B7" s="12">
        <v>1</v>
      </c>
      <c r="C7" s="13">
        <v>1</v>
      </c>
      <c r="D7" s="13">
        <v>1</v>
      </c>
      <c r="E7" s="14">
        <v>2</v>
      </c>
      <c r="F7" s="11">
        <v>4</v>
      </c>
      <c r="G7" s="12">
        <v>3</v>
      </c>
      <c r="H7" s="13">
        <v>2</v>
      </c>
      <c r="I7" s="13">
        <v>3</v>
      </c>
      <c r="J7" s="14">
        <v>3</v>
      </c>
      <c r="K7" s="11">
        <v>4</v>
      </c>
      <c r="L7" s="12">
        <v>1</v>
      </c>
      <c r="M7" s="13">
        <v>1</v>
      </c>
      <c r="N7" s="13">
        <v>1</v>
      </c>
      <c r="O7" s="14">
        <v>1</v>
      </c>
      <c r="P7" s="11">
        <v>4</v>
      </c>
      <c r="Q7" s="12">
        <v>2</v>
      </c>
      <c r="R7" s="13">
        <v>2</v>
      </c>
      <c r="S7" s="13">
        <v>1</v>
      </c>
      <c r="T7" s="14">
        <v>1</v>
      </c>
      <c r="U7" s="11">
        <v>4</v>
      </c>
      <c r="V7" s="12">
        <v>1</v>
      </c>
      <c r="W7" s="13">
        <v>2</v>
      </c>
      <c r="X7" s="13">
        <v>2</v>
      </c>
      <c r="Y7" s="14">
        <v>2</v>
      </c>
      <c r="Z7" s="11">
        <v>4</v>
      </c>
      <c r="AA7" s="12">
        <v>2</v>
      </c>
      <c r="AB7" s="13">
        <v>2</v>
      </c>
      <c r="AC7" s="13">
        <v>2</v>
      </c>
      <c r="AD7" s="14">
        <v>1</v>
      </c>
      <c r="AE7" s="11">
        <v>4</v>
      </c>
      <c r="AF7" s="12">
        <v>2</v>
      </c>
      <c r="AG7" s="13">
        <v>2</v>
      </c>
      <c r="AH7" s="13">
        <v>3</v>
      </c>
      <c r="AI7" s="14">
        <v>2</v>
      </c>
      <c r="AJ7" s="11">
        <v>4</v>
      </c>
      <c r="AK7" s="12">
        <v>1</v>
      </c>
      <c r="AL7" s="13">
        <v>1</v>
      </c>
      <c r="AM7" s="13">
        <v>1</v>
      </c>
      <c r="AN7" s="14">
        <v>3</v>
      </c>
      <c r="AO7" s="11">
        <v>4</v>
      </c>
      <c r="AP7" s="12">
        <v>3</v>
      </c>
      <c r="AQ7" s="13">
        <v>4</v>
      </c>
      <c r="AR7" s="13">
        <v>2</v>
      </c>
      <c r="AS7" s="14">
        <v>1</v>
      </c>
      <c r="AT7" s="11">
        <v>4</v>
      </c>
      <c r="AU7" s="12"/>
      <c r="AV7" s="13"/>
      <c r="AW7" s="13"/>
      <c r="AX7" s="14"/>
      <c r="AY7" s="11">
        <v>4</v>
      </c>
      <c r="AZ7" s="12"/>
      <c r="BA7" s="13"/>
      <c r="BB7" s="13"/>
      <c r="BC7" s="14"/>
      <c r="BD7" s="11">
        <v>4</v>
      </c>
      <c r="BE7" s="12"/>
      <c r="BF7" s="13"/>
      <c r="BG7" s="13"/>
      <c r="BH7" s="14"/>
      <c r="BI7" s="11">
        <v>4</v>
      </c>
      <c r="BJ7" s="12"/>
      <c r="BK7" s="13"/>
      <c r="BL7" s="13"/>
      <c r="BM7" s="14"/>
      <c r="BN7" s="11">
        <v>4</v>
      </c>
      <c r="BO7" s="12"/>
      <c r="BP7" s="13"/>
      <c r="BQ7" s="13"/>
      <c r="BR7" s="14"/>
      <c r="BS7" s="11">
        <v>4</v>
      </c>
      <c r="BT7" s="12"/>
      <c r="BU7" s="13"/>
      <c r="BV7" s="13"/>
      <c r="BW7" s="14"/>
      <c r="BX7" s="11">
        <v>4</v>
      </c>
      <c r="BY7" s="12"/>
      <c r="BZ7" s="13"/>
      <c r="CA7" s="13"/>
      <c r="CB7" s="14"/>
      <c r="CC7" s="11">
        <v>4</v>
      </c>
      <c r="CD7" s="12">
        <v>3</v>
      </c>
      <c r="CE7" s="13">
        <v>1</v>
      </c>
      <c r="CF7" s="13">
        <v>3</v>
      </c>
      <c r="CG7" s="14">
        <v>1</v>
      </c>
    </row>
    <row r="8" spans="1:85" ht="12.75">
      <c r="A8" s="11">
        <v>5</v>
      </c>
      <c r="B8" s="12">
        <v>2</v>
      </c>
      <c r="C8" s="13">
        <v>1</v>
      </c>
      <c r="D8" s="13">
        <v>1</v>
      </c>
      <c r="E8" s="14">
        <v>1</v>
      </c>
      <c r="F8" s="11">
        <v>5</v>
      </c>
      <c r="G8" s="12">
        <v>2</v>
      </c>
      <c r="H8" s="13">
        <v>1</v>
      </c>
      <c r="I8" s="13">
        <v>3</v>
      </c>
      <c r="J8" s="14">
        <v>2</v>
      </c>
      <c r="K8" s="11">
        <v>5</v>
      </c>
      <c r="L8" s="12">
        <v>1</v>
      </c>
      <c r="M8" s="13">
        <v>1</v>
      </c>
      <c r="N8" s="13">
        <v>1</v>
      </c>
      <c r="O8" s="14">
        <v>1</v>
      </c>
      <c r="P8" s="11">
        <v>5</v>
      </c>
      <c r="Q8" s="12">
        <v>1</v>
      </c>
      <c r="R8" s="13">
        <v>2</v>
      </c>
      <c r="S8" s="13">
        <v>2</v>
      </c>
      <c r="T8" s="14">
        <v>2</v>
      </c>
      <c r="U8" s="11">
        <v>5</v>
      </c>
      <c r="V8" s="12">
        <v>1</v>
      </c>
      <c r="W8" s="13">
        <v>1</v>
      </c>
      <c r="X8" s="13">
        <v>1</v>
      </c>
      <c r="Y8" s="14">
        <v>2</v>
      </c>
      <c r="Z8" s="11">
        <v>5</v>
      </c>
      <c r="AA8" s="12">
        <v>2</v>
      </c>
      <c r="AB8" s="13">
        <v>1</v>
      </c>
      <c r="AC8" s="13">
        <v>1</v>
      </c>
      <c r="AD8" s="14">
        <v>1</v>
      </c>
      <c r="AE8" s="11">
        <v>5</v>
      </c>
      <c r="AF8" s="12">
        <v>3</v>
      </c>
      <c r="AG8" s="13">
        <v>1</v>
      </c>
      <c r="AH8" s="13">
        <v>2</v>
      </c>
      <c r="AI8" s="14">
        <v>1</v>
      </c>
      <c r="AJ8" s="11">
        <v>5</v>
      </c>
      <c r="AK8" s="12">
        <v>1</v>
      </c>
      <c r="AL8" s="13">
        <v>5</v>
      </c>
      <c r="AM8" s="13">
        <v>3</v>
      </c>
      <c r="AN8" s="14">
        <v>1</v>
      </c>
      <c r="AO8" s="11">
        <v>5</v>
      </c>
      <c r="AP8" s="12">
        <v>1</v>
      </c>
      <c r="AQ8" s="13">
        <v>1</v>
      </c>
      <c r="AR8" s="13">
        <v>1</v>
      </c>
      <c r="AS8" s="14">
        <v>2</v>
      </c>
      <c r="AT8" s="11">
        <v>5</v>
      </c>
      <c r="AU8" s="12"/>
      <c r="AV8" s="13"/>
      <c r="AW8" s="13"/>
      <c r="AX8" s="14"/>
      <c r="AY8" s="11">
        <v>5</v>
      </c>
      <c r="AZ8" s="12"/>
      <c r="BA8" s="13"/>
      <c r="BB8" s="13"/>
      <c r="BC8" s="14"/>
      <c r="BD8" s="11">
        <v>5</v>
      </c>
      <c r="BE8" s="12"/>
      <c r="BF8" s="13"/>
      <c r="BG8" s="13"/>
      <c r="BH8" s="14"/>
      <c r="BI8" s="11">
        <v>5</v>
      </c>
      <c r="BJ8" s="12"/>
      <c r="BK8" s="13"/>
      <c r="BL8" s="13"/>
      <c r="BM8" s="14"/>
      <c r="BN8" s="11">
        <v>5</v>
      </c>
      <c r="BO8" s="12"/>
      <c r="BP8" s="13"/>
      <c r="BQ8" s="13"/>
      <c r="BR8" s="14"/>
      <c r="BS8" s="11">
        <v>5</v>
      </c>
      <c r="BT8" s="12"/>
      <c r="BU8" s="13"/>
      <c r="BV8" s="13"/>
      <c r="BW8" s="14"/>
      <c r="BX8" s="11">
        <v>5</v>
      </c>
      <c r="BY8" s="12"/>
      <c r="BZ8" s="13"/>
      <c r="CA8" s="13"/>
      <c r="CB8" s="14"/>
      <c r="CC8" s="11">
        <v>5</v>
      </c>
      <c r="CD8" s="12">
        <v>1</v>
      </c>
      <c r="CE8" s="13">
        <v>1</v>
      </c>
      <c r="CF8" s="13">
        <v>1</v>
      </c>
      <c r="CG8" s="14">
        <v>1</v>
      </c>
    </row>
    <row r="9" spans="1:85" ht="12.75">
      <c r="A9" s="11">
        <v>6</v>
      </c>
      <c r="B9" s="12">
        <v>1</v>
      </c>
      <c r="C9" s="13">
        <v>1</v>
      </c>
      <c r="D9" s="13">
        <v>3</v>
      </c>
      <c r="E9" s="14">
        <v>1</v>
      </c>
      <c r="F9" s="11">
        <v>6</v>
      </c>
      <c r="G9" s="12">
        <v>2</v>
      </c>
      <c r="H9" s="13">
        <v>2</v>
      </c>
      <c r="I9" s="13">
        <v>1</v>
      </c>
      <c r="J9" s="14">
        <v>4</v>
      </c>
      <c r="K9" s="11">
        <v>6</v>
      </c>
      <c r="L9" s="12">
        <v>1</v>
      </c>
      <c r="M9" s="13">
        <v>1</v>
      </c>
      <c r="N9" s="13">
        <v>1</v>
      </c>
      <c r="O9" s="14">
        <v>1</v>
      </c>
      <c r="P9" s="11">
        <v>6</v>
      </c>
      <c r="Q9" s="12">
        <v>1</v>
      </c>
      <c r="R9" s="13">
        <v>1</v>
      </c>
      <c r="S9" s="13">
        <v>1</v>
      </c>
      <c r="T9" s="14">
        <v>1</v>
      </c>
      <c r="U9" s="11">
        <v>6</v>
      </c>
      <c r="V9" s="12">
        <v>2</v>
      </c>
      <c r="W9" s="13">
        <v>1</v>
      </c>
      <c r="X9" s="13">
        <v>1</v>
      </c>
      <c r="Y9" s="14">
        <v>1</v>
      </c>
      <c r="Z9" s="11">
        <v>6</v>
      </c>
      <c r="AA9" s="12">
        <v>1</v>
      </c>
      <c r="AB9" s="13">
        <v>1</v>
      </c>
      <c r="AC9" s="13">
        <v>1</v>
      </c>
      <c r="AD9" s="14">
        <v>1</v>
      </c>
      <c r="AE9" s="11">
        <v>6</v>
      </c>
      <c r="AF9" s="12">
        <v>1</v>
      </c>
      <c r="AG9" s="13">
        <v>2</v>
      </c>
      <c r="AH9" s="13">
        <v>1</v>
      </c>
      <c r="AI9" s="14">
        <v>1</v>
      </c>
      <c r="AJ9" s="11">
        <v>6</v>
      </c>
      <c r="AK9" s="12">
        <v>1</v>
      </c>
      <c r="AL9" s="13">
        <v>1</v>
      </c>
      <c r="AM9" s="13">
        <v>1</v>
      </c>
      <c r="AN9" s="14">
        <v>3</v>
      </c>
      <c r="AO9" s="11">
        <v>6</v>
      </c>
      <c r="AP9" s="12">
        <v>1</v>
      </c>
      <c r="AQ9" s="13">
        <v>1</v>
      </c>
      <c r="AR9" s="13">
        <v>1</v>
      </c>
      <c r="AS9" s="14">
        <v>1</v>
      </c>
      <c r="AT9" s="11">
        <v>6</v>
      </c>
      <c r="AU9" s="12"/>
      <c r="AV9" s="13"/>
      <c r="AW9" s="13"/>
      <c r="AX9" s="14"/>
      <c r="AY9" s="11">
        <v>6</v>
      </c>
      <c r="AZ9" s="12"/>
      <c r="BA9" s="13"/>
      <c r="BB9" s="13"/>
      <c r="BC9" s="14"/>
      <c r="BD9" s="11">
        <v>6</v>
      </c>
      <c r="BE9" s="12"/>
      <c r="BF9" s="13"/>
      <c r="BG9" s="13"/>
      <c r="BH9" s="14"/>
      <c r="BI9" s="11">
        <v>6</v>
      </c>
      <c r="BJ9" s="12"/>
      <c r="BK9" s="13"/>
      <c r="BL9" s="13"/>
      <c r="BM9" s="14"/>
      <c r="BN9" s="11">
        <v>6</v>
      </c>
      <c r="BO9" s="12"/>
      <c r="BP9" s="13"/>
      <c r="BQ9" s="13"/>
      <c r="BR9" s="14"/>
      <c r="BS9" s="11">
        <v>6</v>
      </c>
      <c r="BT9" s="12"/>
      <c r="BU9" s="13"/>
      <c r="BV9" s="13"/>
      <c r="BW9" s="14"/>
      <c r="BX9" s="11">
        <v>6</v>
      </c>
      <c r="BY9" s="12"/>
      <c r="BZ9" s="13"/>
      <c r="CA9" s="13"/>
      <c r="CB9" s="14"/>
      <c r="CC9" s="11">
        <v>6</v>
      </c>
      <c r="CD9" s="12">
        <v>1</v>
      </c>
      <c r="CE9" s="13">
        <v>1</v>
      </c>
      <c r="CF9" s="13">
        <v>1</v>
      </c>
      <c r="CG9" s="14">
        <v>1</v>
      </c>
    </row>
    <row r="10" spans="1:85" ht="12.75">
      <c r="A10" s="11">
        <v>7</v>
      </c>
      <c r="B10" s="12">
        <v>1</v>
      </c>
      <c r="C10" s="13">
        <v>2</v>
      </c>
      <c r="D10" s="13">
        <v>1</v>
      </c>
      <c r="E10" s="14">
        <v>1</v>
      </c>
      <c r="F10" s="11">
        <v>7</v>
      </c>
      <c r="G10" s="12">
        <v>1</v>
      </c>
      <c r="H10" s="13">
        <v>1</v>
      </c>
      <c r="I10" s="13">
        <v>1</v>
      </c>
      <c r="J10" s="14">
        <v>1</v>
      </c>
      <c r="K10" s="11">
        <v>7</v>
      </c>
      <c r="L10" s="12">
        <v>1</v>
      </c>
      <c r="M10" s="13">
        <v>1</v>
      </c>
      <c r="N10" s="13">
        <v>1</v>
      </c>
      <c r="O10" s="14">
        <v>1</v>
      </c>
      <c r="P10" s="11">
        <v>7</v>
      </c>
      <c r="Q10" s="12">
        <v>2</v>
      </c>
      <c r="R10" s="13">
        <v>1</v>
      </c>
      <c r="S10" s="13">
        <v>1</v>
      </c>
      <c r="T10" s="14">
        <v>1</v>
      </c>
      <c r="U10" s="11">
        <v>7</v>
      </c>
      <c r="V10" s="12">
        <v>2</v>
      </c>
      <c r="W10" s="13">
        <v>1</v>
      </c>
      <c r="X10" s="13">
        <v>1</v>
      </c>
      <c r="Y10" s="14">
        <v>2</v>
      </c>
      <c r="Z10" s="11">
        <v>7</v>
      </c>
      <c r="AA10" s="12">
        <v>2</v>
      </c>
      <c r="AB10" s="13">
        <v>1</v>
      </c>
      <c r="AC10" s="13">
        <v>1</v>
      </c>
      <c r="AD10" s="14">
        <v>2</v>
      </c>
      <c r="AE10" s="11">
        <v>7</v>
      </c>
      <c r="AF10" s="12">
        <v>2</v>
      </c>
      <c r="AG10" s="13">
        <v>1</v>
      </c>
      <c r="AH10" s="13">
        <v>2</v>
      </c>
      <c r="AI10" s="14">
        <v>1</v>
      </c>
      <c r="AJ10" s="11">
        <v>7</v>
      </c>
      <c r="AK10" s="12">
        <v>2</v>
      </c>
      <c r="AL10" s="13">
        <v>1</v>
      </c>
      <c r="AM10" s="13">
        <v>2</v>
      </c>
      <c r="AN10" s="14">
        <v>2</v>
      </c>
      <c r="AO10" s="11">
        <v>7</v>
      </c>
      <c r="AP10" s="12">
        <v>2</v>
      </c>
      <c r="AQ10" s="13">
        <v>2</v>
      </c>
      <c r="AR10" s="13">
        <v>2</v>
      </c>
      <c r="AS10" s="14">
        <v>1</v>
      </c>
      <c r="AT10" s="11">
        <v>7</v>
      </c>
      <c r="AU10" s="12"/>
      <c r="AV10" s="13"/>
      <c r="AW10" s="13"/>
      <c r="AX10" s="14"/>
      <c r="AY10" s="11">
        <v>7</v>
      </c>
      <c r="AZ10" s="12"/>
      <c r="BA10" s="13"/>
      <c r="BB10" s="13"/>
      <c r="BC10" s="14"/>
      <c r="BD10" s="11">
        <v>7</v>
      </c>
      <c r="BE10" s="12"/>
      <c r="BF10" s="13"/>
      <c r="BG10" s="13"/>
      <c r="BH10" s="14"/>
      <c r="BI10" s="11">
        <v>7</v>
      </c>
      <c r="BJ10" s="12"/>
      <c r="BK10" s="13"/>
      <c r="BL10" s="13"/>
      <c r="BM10" s="14"/>
      <c r="BN10" s="11">
        <v>7</v>
      </c>
      <c r="BO10" s="12"/>
      <c r="BP10" s="13"/>
      <c r="BQ10" s="13"/>
      <c r="BR10" s="14"/>
      <c r="BS10" s="11">
        <v>7</v>
      </c>
      <c r="BT10" s="12"/>
      <c r="BU10" s="13"/>
      <c r="BV10" s="13"/>
      <c r="BW10" s="14"/>
      <c r="BX10" s="11">
        <v>7</v>
      </c>
      <c r="BY10" s="12"/>
      <c r="BZ10" s="13"/>
      <c r="CA10" s="13"/>
      <c r="CB10" s="14"/>
      <c r="CC10" s="11">
        <v>7</v>
      </c>
      <c r="CD10" s="12">
        <v>1</v>
      </c>
      <c r="CE10" s="13">
        <v>1</v>
      </c>
      <c r="CF10" s="13">
        <v>1</v>
      </c>
      <c r="CG10" s="14">
        <v>1</v>
      </c>
    </row>
    <row r="11" spans="1:85" ht="12.75">
      <c r="A11" s="11">
        <v>8</v>
      </c>
      <c r="B11" s="12">
        <v>1</v>
      </c>
      <c r="C11" s="13">
        <v>1</v>
      </c>
      <c r="D11" s="13">
        <v>1</v>
      </c>
      <c r="E11" s="14">
        <v>1</v>
      </c>
      <c r="F11" s="11">
        <v>8</v>
      </c>
      <c r="G11" s="12">
        <v>2</v>
      </c>
      <c r="H11" s="13">
        <v>1</v>
      </c>
      <c r="I11" s="13">
        <v>1</v>
      </c>
      <c r="J11" s="14">
        <v>1</v>
      </c>
      <c r="K11" s="11">
        <v>8</v>
      </c>
      <c r="L11" s="12">
        <v>1</v>
      </c>
      <c r="M11" s="13">
        <v>1</v>
      </c>
      <c r="N11" s="13">
        <v>1</v>
      </c>
      <c r="O11" s="14">
        <v>1</v>
      </c>
      <c r="P11" s="11">
        <v>8</v>
      </c>
      <c r="Q11" s="12">
        <v>1</v>
      </c>
      <c r="R11" s="13">
        <v>1</v>
      </c>
      <c r="S11" s="13">
        <v>1</v>
      </c>
      <c r="T11" s="14">
        <v>1</v>
      </c>
      <c r="U11" s="11">
        <v>8</v>
      </c>
      <c r="V11" s="12">
        <v>1</v>
      </c>
      <c r="W11" s="13">
        <v>1</v>
      </c>
      <c r="X11" s="13">
        <v>1</v>
      </c>
      <c r="Y11" s="14">
        <v>1</v>
      </c>
      <c r="Z11" s="11">
        <v>8</v>
      </c>
      <c r="AA11" s="12">
        <v>1</v>
      </c>
      <c r="AB11" s="13">
        <v>1</v>
      </c>
      <c r="AC11" s="13">
        <v>1</v>
      </c>
      <c r="AD11" s="14">
        <v>1</v>
      </c>
      <c r="AE11" s="11">
        <v>8</v>
      </c>
      <c r="AF11" s="12">
        <v>1</v>
      </c>
      <c r="AG11" s="13">
        <v>1</v>
      </c>
      <c r="AH11" s="13">
        <v>2</v>
      </c>
      <c r="AI11" s="14">
        <v>1</v>
      </c>
      <c r="AJ11" s="11">
        <v>8</v>
      </c>
      <c r="AK11" s="12">
        <v>1</v>
      </c>
      <c r="AL11" s="13">
        <v>1</v>
      </c>
      <c r="AM11" s="13">
        <v>1</v>
      </c>
      <c r="AN11" s="14">
        <v>1</v>
      </c>
      <c r="AO11" s="11">
        <v>8</v>
      </c>
      <c r="AP11" s="12">
        <v>1</v>
      </c>
      <c r="AQ11" s="13">
        <v>1</v>
      </c>
      <c r="AR11" s="13">
        <v>1</v>
      </c>
      <c r="AS11" s="14">
        <v>1</v>
      </c>
      <c r="AT11" s="11">
        <v>8</v>
      </c>
      <c r="AU11" s="12"/>
      <c r="AV11" s="13"/>
      <c r="AW11" s="13"/>
      <c r="AX11" s="14"/>
      <c r="AY11" s="11">
        <v>8</v>
      </c>
      <c r="AZ11" s="12"/>
      <c r="BA11" s="13"/>
      <c r="BB11" s="13"/>
      <c r="BC11" s="14"/>
      <c r="BD11" s="11">
        <v>8</v>
      </c>
      <c r="BE11" s="12"/>
      <c r="BF11" s="13"/>
      <c r="BG11" s="13"/>
      <c r="BH11" s="14"/>
      <c r="BI11" s="11">
        <v>8</v>
      </c>
      <c r="BJ11" s="12"/>
      <c r="BK11" s="13"/>
      <c r="BL11" s="13"/>
      <c r="BM11" s="14"/>
      <c r="BN11" s="11">
        <v>8</v>
      </c>
      <c r="BO11" s="12"/>
      <c r="BP11" s="13"/>
      <c r="BQ11" s="13"/>
      <c r="BR11" s="14"/>
      <c r="BS11" s="11">
        <v>8</v>
      </c>
      <c r="BT11" s="12"/>
      <c r="BU11" s="13"/>
      <c r="BV11" s="13"/>
      <c r="BW11" s="14"/>
      <c r="BX11" s="11">
        <v>8</v>
      </c>
      <c r="BY11" s="12"/>
      <c r="BZ11" s="13"/>
      <c r="CA11" s="13"/>
      <c r="CB11" s="14"/>
      <c r="CC11" s="11">
        <v>8</v>
      </c>
      <c r="CD11" s="12">
        <v>1</v>
      </c>
      <c r="CE11" s="13">
        <v>3</v>
      </c>
      <c r="CF11" s="13">
        <v>1</v>
      </c>
      <c r="CG11" s="14">
        <v>1</v>
      </c>
    </row>
    <row r="12" spans="1:85" ht="12.75">
      <c r="A12" s="11">
        <v>9</v>
      </c>
      <c r="B12" s="12">
        <v>1</v>
      </c>
      <c r="C12" s="13">
        <v>1</v>
      </c>
      <c r="D12" s="13">
        <v>1</v>
      </c>
      <c r="E12" s="14">
        <v>1</v>
      </c>
      <c r="F12" s="11">
        <v>9</v>
      </c>
      <c r="G12" s="12">
        <v>3</v>
      </c>
      <c r="H12" s="13">
        <v>3</v>
      </c>
      <c r="I12" s="13">
        <v>3</v>
      </c>
      <c r="J12" s="14">
        <v>3</v>
      </c>
      <c r="K12" s="11">
        <v>9</v>
      </c>
      <c r="L12" s="12">
        <v>1</v>
      </c>
      <c r="M12" s="13">
        <v>2</v>
      </c>
      <c r="N12" s="13">
        <v>1</v>
      </c>
      <c r="O12" s="14">
        <v>1</v>
      </c>
      <c r="P12" s="11">
        <v>9</v>
      </c>
      <c r="Q12" s="12">
        <v>7</v>
      </c>
      <c r="R12" s="13">
        <v>1</v>
      </c>
      <c r="S12" s="13">
        <v>2</v>
      </c>
      <c r="T12" s="14">
        <v>1</v>
      </c>
      <c r="U12" s="11">
        <v>9</v>
      </c>
      <c r="V12" s="12">
        <v>1</v>
      </c>
      <c r="W12" s="13">
        <v>1</v>
      </c>
      <c r="X12" s="13">
        <v>1</v>
      </c>
      <c r="Y12" s="14">
        <v>1</v>
      </c>
      <c r="Z12" s="11">
        <v>9</v>
      </c>
      <c r="AA12" s="12">
        <v>1</v>
      </c>
      <c r="AB12" s="13">
        <v>1</v>
      </c>
      <c r="AC12" s="13">
        <v>1</v>
      </c>
      <c r="AD12" s="14">
        <v>2</v>
      </c>
      <c r="AE12" s="11">
        <v>9</v>
      </c>
      <c r="AF12" s="12">
        <v>1</v>
      </c>
      <c r="AG12" s="13">
        <v>1</v>
      </c>
      <c r="AH12" s="13">
        <v>1</v>
      </c>
      <c r="AI12" s="14">
        <v>2</v>
      </c>
      <c r="AJ12" s="11">
        <v>9</v>
      </c>
      <c r="AK12" s="12">
        <v>3</v>
      </c>
      <c r="AL12" s="13">
        <v>1</v>
      </c>
      <c r="AM12" s="13">
        <v>1</v>
      </c>
      <c r="AN12" s="14">
        <v>3</v>
      </c>
      <c r="AO12" s="11">
        <v>9</v>
      </c>
      <c r="AP12" s="12">
        <v>1</v>
      </c>
      <c r="AQ12" s="13">
        <v>2</v>
      </c>
      <c r="AR12" s="13">
        <v>3</v>
      </c>
      <c r="AS12" s="14">
        <v>1</v>
      </c>
      <c r="AT12" s="11">
        <v>9</v>
      </c>
      <c r="AU12" s="12"/>
      <c r="AV12" s="13"/>
      <c r="AW12" s="13"/>
      <c r="AX12" s="14"/>
      <c r="AY12" s="11">
        <v>9</v>
      </c>
      <c r="AZ12" s="12"/>
      <c r="BA12" s="13"/>
      <c r="BB12" s="13"/>
      <c r="BC12" s="14"/>
      <c r="BD12" s="11">
        <v>9</v>
      </c>
      <c r="BE12" s="12"/>
      <c r="BF12" s="13"/>
      <c r="BG12" s="13"/>
      <c r="BH12" s="14"/>
      <c r="BI12" s="11">
        <v>9</v>
      </c>
      <c r="BJ12" s="12"/>
      <c r="BK12" s="13"/>
      <c r="BL12" s="13"/>
      <c r="BM12" s="14"/>
      <c r="BN12" s="11">
        <v>9</v>
      </c>
      <c r="BO12" s="12"/>
      <c r="BP12" s="13"/>
      <c r="BQ12" s="13"/>
      <c r="BR12" s="14"/>
      <c r="BS12" s="11">
        <v>9</v>
      </c>
      <c r="BT12" s="12"/>
      <c r="BU12" s="13"/>
      <c r="BV12" s="13"/>
      <c r="BW12" s="14"/>
      <c r="BX12" s="11">
        <v>9</v>
      </c>
      <c r="BY12" s="12"/>
      <c r="BZ12" s="13"/>
      <c r="CA12" s="13"/>
      <c r="CB12" s="14"/>
      <c r="CC12" s="11">
        <v>9</v>
      </c>
      <c r="CD12" s="12">
        <v>1</v>
      </c>
      <c r="CE12" s="13">
        <v>1</v>
      </c>
      <c r="CF12" s="13">
        <v>1</v>
      </c>
      <c r="CG12" s="14">
        <v>1</v>
      </c>
    </row>
    <row r="13" spans="1:85" ht="12.75">
      <c r="A13" s="11">
        <v>10</v>
      </c>
      <c r="B13" s="12">
        <v>1</v>
      </c>
      <c r="C13" s="13">
        <v>1</v>
      </c>
      <c r="D13" s="13">
        <v>1</v>
      </c>
      <c r="E13" s="14">
        <v>2</v>
      </c>
      <c r="F13" s="11">
        <v>10</v>
      </c>
      <c r="G13" s="12">
        <v>2</v>
      </c>
      <c r="H13" s="13">
        <v>2</v>
      </c>
      <c r="I13" s="13">
        <v>1</v>
      </c>
      <c r="J13" s="14">
        <v>2</v>
      </c>
      <c r="K13" s="11">
        <v>10</v>
      </c>
      <c r="L13" s="12">
        <v>1</v>
      </c>
      <c r="M13" s="13">
        <v>1</v>
      </c>
      <c r="N13" s="13">
        <v>1</v>
      </c>
      <c r="O13" s="14">
        <v>1</v>
      </c>
      <c r="P13" s="11">
        <v>10</v>
      </c>
      <c r="Q13" s="12">
        <v>2</v>
      </c>
      <c r="R13" s="13">
        <v>1</v>
      </c>
      <c r="S13" s="13">
        <v>1</v>
      </c>
      <c r="T13" s="14">
        <v>2</v>
      </c>
      <c r="U13" s="11">
        <v>10</v>
      </c>
      <c r="V13" s="12">
        <v>1</v>
      </c>
      <c r="W13" s="13">
        <v>1</v>
      </c>
      <c r="X13" s="13">
        <v>2</v>
      </c>
      <c r="Y13" s="14">
        <v>1</v>
      </c>
      <c r="Z13" s="11">
        <v>10</v>
      </c>
      <c r="AA13" s="12">
        <v>2</v>
      </c>
      <c r="AB13" s="13">
        <v>1</v>
      </c>
      <c r="AC13" s="13">
        <v>1</v>
      </c>
      <c r="AD13" s="14">
        <v>1</v>
      </c>
      <c r="AE13" s="11">
        <v>10</v>
      </c>
      <c r="AF13" s="12">
        <v>2</v>
      </c>
      <c r="AG13" s="13">
        <v>2</v>
      </c>
      <c r="AH13" s="13">
        <v>2</v>
      </c>
      <c r="AI13" s="14">
        <v>1</v>
      </c>
      <c r="AJ13" s="11">
        <v>10</v>
      </c>
      <c r="AK13" s="12">
        <v>2</v>
      </c>
      <c r="AL13" s="13">
        <v>1</v>
      </c>
      <c r="AM13" s="13">
        <v>2</v>
      </c>
      <c r="AN13" s="14">
        <v>1</v>
      </c>
      <c r="AO13" s="11">
        <v>10</v>
      </c>
      <c r="AP13" s="12">
        <v>1</v>
      </c>
      <c r="AQ13" s="13">
        <v>1</v>
      </c>
      <c r="AR13" s="13">
        <v>1</v>
      </c>
      <c r="AS13" s="14">
        <v>2</v>
      </c>
      <c r="AT13" s="11">
        <v>10</v>
      </c>
      <c r="AU13" s="12"/>
      <c r="AV13" s="13"/>
      <c r="AW13" s="13"/>
      <c r="AX13" s="14"/>
      <c r="AY13" s="11">
        <v>10</v>
      </c>
      <c r="AZ13" s="12"/>
      <c r="BA13" s="13"/>
      <c r="BB13" s="13"/>
      <c r="BC13" s="14"/>
      <c r="BD13" s="11">
        <v>10</v>
      </c>
      <c r="BE13" s="12"/>
      <c r="BF13" s="13"/>
      <c r="BG13" s="13"/>
      <c r="BH13" s="14"/>
      <c r="BI13" s="11">
        <v>10</v>
      </c>
      <c r="BJ13" s="12"/>
      <c r="BK13" s="13"/>
      <c r="BL13" s="13"/>
      <c r="BM13" s="14"/>
      <c r="BN13" s="11">
        <v>10</v>
      </c>
      <c r="BO13" s="12"/>
      <c r="BP13" s="13"/>
      <c r="BQ13" s="13"/>
      <c r="BR13" s="14"/>
      <c r="BS13" s="11">
        <v>10</v>
      </c>
      <c r="BT13" s="12"/>
      <c r="BU13" s="13"/>
      <c r="BV13" s="13"/>
      <c r="BW13" s="14"/>
      <c r="BX13" s="11">
        <v>10</v>
      </c>
      <c r="BY13" s="12"/>
      <c r="BZ13" s="13"/>
      <c r="CA13" s="13"/>
      <c r="CB13" s="14"/>
      <c r="CC13" s="11">
        <v>10</v>
      </c>
      <c r="CD13" s="12">
        <v>1</v>
      </c>
      <c r="CE13" s="13">
        <v>2</v>
      </c>
      <c r="CF13" s="13">
        <v>1</v>
      </c>
      <c r="CG13" s="14">
        <v>2</v>
      </c>
    </row>
    <row r="14" spans="1:85" ht="12.75">
      <c r="A14" s="11">
        <v>11</v>
      </c>
      <c r="B14" s="12">
        <v>2</v>
      </c>
      <c r="C14" s="13">
        <v>1</v>
      </c>
      <c r="D14" s="13">
        <v>1</v>
      </c>
      <c r="E14" s="14">
        <v>1</v>
      </c>
      <c r="F14" s="11">
        <v>11</v>
      </c>
      <c r="G14" s="12">
        <v>1</v>
      </c>
      <c r="H14" s="13">
        <v>1</v>
      </c>
      <c r="I14" s="13">
        <v>1</v>
      </c>
      <c r="J14" s="14">
        <v>1</v>
      </c>
      <c r="K14" s="11">
        <v>11</v>
      </c>
      <c r="L14" s="12">
        <v>1</v>
      </c>
      <c r="M14" s="13">
        <v>1</v>
      </c>
      <c r="N14" s="13">
        <v>1</v>
      </c>
      <c r="O14" s="14">
        <v>2</v>
      </c>
      <c r="P14" s="11">
        <v>11</v>
      </c>
      <c r="Q14" s="12">
        <v>2</v>
      </c>
      <c r="R14" s="13">
        <v>1</v>
      </c>
      <c r="S14" s="13">
        <v>1</v>
      </c>
      <c r="T14" s="14">
        <v>1</v>
      </c>
      <c r="U14" s="11">
        <v>11</v>
      </c>
      <c r="V14" s="12">
        <v>1</v>
      </c>
      <c r="W14" s="13">
        <v>1</v>
      </c>
      <c r="X14" s="13">
        <v>1</v>
      </c>
      <c r="Y14" s="14">
        <v>1</v>
      </c>
      <c r="Z14" s="11">
        <v>11</v>
      </c>
      <c r="AA14" s="12">
        <v>1</v>
      </c>
      <c r="AB14" s="13">
        <v>1</v>
      </c>
      <c r="AC14" s="13">
        <v>2</v>
      </c>
      <c r="AD14" s="14">
        <v>1</v>
      </c>
      <c r="AE14" s="11">
        <v>11</v>
      </c>
      <c r="AF14" s="12">
        <v>1</v>
      </c>
      <c r="AG14" s="13">
        <v>2</v>
      </c>
      <c r="AH14" s="13">
        <v>1</v>
      </c>
      <c r="AI14" s="14">
        <v>1</v>
      </c>
      <c r="AJ14" s="11">
        <v>11</v>
      </c>
      <c r="AK14" s="12">
        <v>1</v>
      </c>
      <c r="AL14" s="13">
        <v>2</v>
      </c>
      <c r="AM14" s="13">
        <v>1</v>
      </c>
      <c r="AN14" s="14">
        <v>1</v>
      </c>
      <c r="AO14" s="11">
        <v>11</v>
      </c>
      <c r="AP14" s="12">
        <v>1</v>
      </c>
      <c r="AQ14" s="13">
        <v>1</v>
      </c>
      <c r="AR14" s="13">
        <v>1</v>
      </c>
      <c r="AS14" s="14">
        <v>3</v>
      </c>
      <c r="AT14" s="11">
        <v>11</v>
      </c>
      <c r="AU14" s="12"/>
      <c r="AV14" s="13"/>
      <c r="AW14" s="13"/>
      <c r="AX14" s="14"/>
      <c r="AY14" s="11">
        <v>11</v>
      </c>
      <c r="AZ14" s="12"/>
      <c r="BA14" s="13"/>
      <c r="BB14" s="13"/>
      <c r="BC14" s="14"/>
      <c r="BD14" s="11">
        <v>11</v>
      </c>
      <c r="BE14" s="12"/>
      <c r="BF14" s="13"/>
      <c r="BG14" s="13"/>
      <c r="BH14" s="14"/>
      <c r="BI14" s="11">
        <v>11</v>
      </c>
      <c r="BJ14" s="12"/>
      <c r="BK14" s="13"/>
      <c r="BL14" s="13"/>
      <c r="BM14" s="14"/>
      <c r="BN14" s="11">
        <v>11</v>
      </c>
      <c r="BO14" s="12"/>
      <c r="BP14" s="13"/>
      <c r="BQ14" s="13"/>
      <c r="BR14" s="14"/>
      <c r="BS14" s="11">
        <v>11</v>
      </c>
      <c r="BT14" s="12"/>
      <c r="BU14" s="13"/>
      <c r="BV14" s="13"/>
      <c r="BW14" s="14"/>
      <c r="BX14" s="11">
        <v>11</v>
      </c>
      <c r="BY14" s="12"/>
      <c r="BZ14" s="13"/>
      <c r="CA14" s="13"/>
      <c r="CB14" s="14"/>
      <c r="CC14" s="11">
        <v>11</v>
      </c>
      <c r="CD14" s="12">
        <v>1</v>
      </c>
      <c r="CE14" s="13">
        <v>1</v>
      </c>
      <c r="CF14" s="13">
        <v>1</v>
      </c>
      <c r="CG14" s="14">
        <v>1</v>
      </c>
    </row>
    <row r="15" spans="1:85" ht="12.75">
      <c r="A15" s="11">
        <v>12</v>
      </c>
      <c r="B15" s="12">
        <v>1</v>
      </c>
      <c r="C15" s="13">
        <v>1</v>
      </c>
      <c r="D15" s="13">
        <v>1</v>
      </c>
      <c r="E15" s="14">
        <v>1</v>
      </c>
      <c r="F15" s="11">
        <v>12</v>
      </c>
      <c r="G15" s="12">
        <v>2</v>
      </c>
      <c r="H15" s="13">
        <v>1</v>
      </c>
      <c r="I15" s="13">
        <v>1</v>
      </c>
      <c r="J15" s="14">
        <v>2</v>
      </c>
      <c r="K15" s="11">
        <v>12</v>
      </c>
      <c r="L15" s="12">
        <v>1</v>
      </c>
      <c r="M15" s="13">
        <v>1</v>
      </c>
      <c r="N15" s="13">
        <v>1</v>
      </c>
      <c r="O15" s="14">
        <v>1</v>
      </c>
      <c r="P15" s="11">
        <v>12</v>
      </c>
      <c r="Q15" s="12">
        <v>1</v>
      </c>
      <c r="R15" s="13">
        <v>1</v>
      </c>
      <c r="S15" s="13">
        <v>1</v>
      </c>
      <c r="T15" s="14">
        <v>1</v>
      </c>
      <c r="U15" s="11">
        <v>12</v>
      </c>
      <c r="V15" s="12">
        <v>1</v>
      </c>
      <c r="W15" s="13">
        <v>1</v>
      </c>
      <c r="X15" s="13">
        <v>2</v>
      </c>
      <c r="Y15" s="14">
        <v>1</v>
      </c>
      <c r="Z15" s="11">
        <v>12</v>
      </c>
      <c r="AA15" s="12">
        <v>1</v>
      </c>
      <c r="AB15" s="13">
        <v>1</v>
      </c>
      <c r="AC15" s="13">
        <v>1</v>
      </c>
      <c r="AD15" s="14">
        <v>1</v>
      </c>
      <c r="AE15" s="11">
        <v>12</v>
      </c>
      <c r="AF15" s="12">
        <v>1</v>
      </c>
      <c r="AG15" s="13">
        <v>1</v>
      </c>
      <c r="AH15" s="13">
        <v>1</v>
      </c>
      <c r="AI15" s="14">
        <v>1</v>
      </c>
      <c r="AJ15" s="11">
        <v>12</v>
      </c>
      <c r="AK15" s="12">
        <v>3</v>
      </c>
      <c r="AL15" s="13">
        <v>1</v>
      </c>
      <c r="AM15" s="13">
        <v>2</v>
      </c>
      <c r="AN15" s="14">
        <v>2</v>
      </c>
      <c r="AO15" s="11">
        <v>12</v>
      </c>
      <c r="AP15" s="12">
        <v>2</v>
      </c>
      <c r="AQ15" s="13">
        <v>1</v>
      </c>
      <c r="AR15" s="13">
        <v>1</v>
      </c>
      <c r="AS15" s="14">
        <v>1</v>
      </c>
      <c r="AT15" s="11">
        <v>12</v>
      </c>
      <c r="AU15" s="12"/>
      <c r="AV15" s="13"/>
      <c r="AW15" s="13"/>
      <c r="AX15" s="14"/>
      <c r="AY15" s="11">
        <v>12</v>
      </c>
      <c r="AZ15" s="12"/>
      <c r="BA15" s="13"/>
      <c r="BB15" s="13"/>
      <c r="BC15" s="14"/>
      <c r="BD15" s="11">
        <v>12</v>
      </c>
      <c r="BE15" s="12"/>
      <c r="BF15" s="13"/>
      <c r="BG15" s="13"/>
      <c r="BH15" s="14"/>
      <c r="BI15" s="11">
        <v>12</v>
      </c>
      <c r="BJ15" s="12"/>
      <c r="BK15" s="13"/>
      <c r="BL15" s="13"/>
      <c r="BM15" s="14"/>
      <c r="BN15" s="11">
        <v>12</v>
      </c>
      <c r="BO15" s="12"/>
      <c r="BP15" s="13"/>
      <c r="BQ15" s="13"/>
      <c r="BR15" s="14"/>
      <c r="BS15" s="11">
        <v>12</v>
      </c>
      <c r="BT15" s="12"/>
      <c r="BU15" s="13"/>
      <c r="BV15" s="13"/>
      <c r="BW15" s="14"/>
      <c r="BX15" s="11">
        <v>12</v>
      </c>
      <c r="BY15" s="12"/>
      <c r="BZ15" s="13"/>
      <c r="CA15" s="13"/>
      <c r="CB15" s="14"/>
      <c r="CC15" s="11">
        <v>12</v>
      </c>
      <c r="CD15" s="12">
        <v>1</v>
      </c>
      <c r="CE15" s="13">
        <v>1</v>
      </c>
      <c r="CF15" s="13">
        <v>1</v>
      </c>
      <c r="CG15" s="14">
        <v>2</v>
      </c>
    </row>
    <row r="16" spans="1:85" ht="12.75">
      <c r="A16" s="11">
        <v>13</v>
      </c>
      <c r="B16" s="12">
        <v>1</v>
      </c>
      <c r="C16" s="13">
        <v>1</v>
      </c>
      <c r="D16" s="13">
        <v>2</v>
      </c>
      <c r="E16" s="14">
        <v>2</v>
      </c>
      <c r="F16" s="11">
        <v>13</v>
      </c>
      <c r="G16" s="12">
        <v>2</v>
      </c>
      <c r="H16" s="13">
        <v>2</v>
      </c>
      <c r="I16" s="13">
        <v>1</v>
      </c>
      <c r="J16" s="14">
        <v>1</v>
      </c>
      <c r="K16" s="11">
        <v>13</v>
      </c>
      <c r="L16" s="12">
        <v>3</v>
      </c>
      <c r="M16" s="13">
        <v>2</v>
      </c>
      <c r="N16" s="13">
        <v>2</v>
      </c>
      <c r="O16" s="14">
        <v>2</v>
      </c>
      <c r="P16" s="11">
        <v>13</v>
      </c>
      <c r="Q16" s="12">
        <v>1</v>
      </c>
      <c r="R16" s="13">
        <v>2</v>
      </c>
      <c r="S16" s="13">
        <v>1</v>
      </c>
      <c r="T16" s="14">
        <v>2</v>
      </c>
      <c r="U16" s="11">
        <v>13</v>
      </c>
      <c r="V16" s="12">
        <v>2</v>
      </c>
      <c r="W16" s="13">
        <v>2</v>
      </c>
      <c r="X16" s="13">
        <v>2</v>
      </c>
      <c r="Y16" s="14">
        <v>2</v>
      </c>
      <c r="Z16" s="11">
        <v>13</v>
      </c>
      <c r="AA16" s="12">
        <v>2</v>
      </c>
      <c r="AB16" s="13">
        <v>2</v>
      </c>
      <c r="AC16" s="13">
        <v>2</v>
      </c>
      <c r="AD16" s="14">
        <v>2</v>
      </c>
      <c r="AE16" s="11">
        <v>13</v>
      </c>
      <c r="AF16" s="12">
        <v>2</v>
      </c>
      <c r="AG16" s="13">
        <v>1</v>
      </c>
      <c r="AH16" s="13">
        <v>1</v>
      </c>
      <c r="AI16" s="14">
        <v>1</v>
      </c>
      <c r="AJ16" s="11">
        <v>13</v>
      </c>
      <c r="AK16" s="12">
        <v>2</v>
      </c>
      <c r="AL16" s="13">
        <v>3</v>
      </c>
      <c r="AM16" s="13">
        <v>2</v>
      </c>
      <c r="AN16" s="14">
        <v>2</v>
      </c>
      <c r="AO16" s="11">
        <v>13</v>
      </c>
      <c r="AP16" s="12">
        <v>3</v>
      </c>
      <c r="AQ16" s="13">
        <v>2</v>
      </c>
      <c r="AR16" s="13">
        <v>1</v>
      </c>
      <c r="AS16" s="14">
        <v>2</v>
      </c>
      <c r="AT16" s="11">
        <v>13</v>
      </c>
      <c r="AU16" s="12"/>
      <c r="AV16" s="13"/>
      <c r="AW16" s="13"/>
      <c r="AX16" s="14"/>
      <c r="AY16" s="11">
        <v>13</v>
      </c>
      <c r="AZ16" s="12"/>
      <c r="BA16" s="13"/>
      <c r="BB16" s="13"/>
      <c r="BC16" s="14"/>
      <c r="BD16" s="11">
        <v>13</v>
      </c>
      <c r="BE16" s="12"/>
      <c r="BF16" s="13"/>
      <c r="BG16" s="13"/>
      <c r="BH16" s="14"/>
      <c r="BI16" s="11">
        <v>13</v>
      </c>
      <c r="BJ16" s="12"/>
      <c r="BK16" s="13"/>
      <c r="BL16" s="13"/>
      <c r="BM16" s="14"/>
      <c r="BN16" s="11">
        <v>13</v>
      </c>
      <c r="BO16" s="12"/>
      <c r="BP16" s="13"/>
      <c r="BQ16" s="13"/>
      <c r="BR16" s="14"/>
      <c r="BS16" s="11">
        <v>13</v>
      </c>
      <c r="BT16" s="12"/>
      <c r="BU16" s="13"/>
      <c r="BV16" s="13"/>
      <c r="BW16" s="14"/>
      <c r="BX16" s="11">
        <v>13</v>
      </c>
      <c r="BY16" s="12"/>
      <c r="BZ16" s="13"/>
      <c r="CA16" s="13"/>
      <c r="CB16" s="14"/>
      <c r="CC16" s="11">
        <v>13</v>
      </c>
      <c r="CD16" s="12">
        <v>2</v>
      </c>
      <c r="CE16" s="13">
        <v>2</v>
      </c>
      <c r="CF16" s="13">
        <v>2</v>
      </c>
      <c r="CG16" s="14">
        <v>1</v>
      </c>
    </row>
    <row r="17" spans="1:85" ht="12.75">
      <c r="A17" s="11">
        <v>14</v>
      </c>
      <c r="B17" s="12">
        <v>1</v>
      </c>
      <c r="C17" s="13">
        <v>3</v>
      </c>
      <c r="D17" s="13">
        <v>2</v>
      </c>
      <c r="E17" s="14">
        <v>2</v>
      </c>
      <c r="F17" s="11">
        <v>14</v>
      </c>
      <c r="G17" s="12">
        <v>1</v>
      </c>
      <c r="H17" s="13">
        <v>1</v>
      </c>
      <c r="I17" s="13">
        <v>1</v>
      </c>
      <c r="J17" s="14">
        <v>1</v>
      </c>
      <c r="K17" s="11">
        <v>14</v>
      </c>
      <c r="L17" s="12">
        <v>1</v>
      </c>
      <c r="M17" s="13">
        <v>2</v>
      </c>
      <c r="N17" s="13">
        <v>1</v>
      </c>
      <c r="O17" s="14">
        <v>1</v>
      </c>
      <c r="P17" s="11">
        <v>14</v>
      </c>
      <c r="Q17" s="12">
        <v>3</v>
      </c>
      <c r="R17" s="13">
        <v>1</v>
      </c>
      <c r="S17" s="13">
        <v>2</v>
      </c>
      <c r="T17" s="14">
        <v>4</v>
      </c>
      <c r="U17" s="11">
        <v>14</v>
      </c>
      <c r="V17" s="12">
        <v>1</v>
      </c>
      <c r="W17" s="13">
        <v>4</v>
      </c>
      <c r="X17" s="13">
        <v>3</v>
      </c>
      <c r="Y17" s="14">
        <v>2</v>
      </c>
      <c r="Z17" s="11">
        <v>14</v>
      </c>
      <c r="AA17" s="12">
        <v>3</v>
      </c>
      <c r="AB17" s="13">
        <v>1</v>
      </c>
      <c r="AC17" s="13">
        <v>3</v>
      </c>
      <c r="AD17" s="14">
        <v>2</v>
      </c>
      <c r="AE17" s="11">
        <v>14</v>
      </c>
      <c r="AF17" s="12">
        <v>3</v>
      </c>
      <c r="AG17" s="13">
        <v>3</v>
      </c>
      <c r="AH17" s="13">
        <v>3</v>
      </c>
      <c r="AI17" s="14">
        <v>1</v>
      </c>
      <c r="AJ17" s="11">
        <v>14</v>
      </c>
      <c r="AK17" s="12">
        <v>2</v>
      </c>
      <c r="AL17" s="13">
        <v>1</v>
      </c>
      <c r="AM17" s="13">
        <v>1</v>
      </c>
      <c r="AN17" s="14">
        <v>1</v>
      </c>
      <c r="AO17" s="11">
        <v>14</v>
      </c>
      <c r="AP17" s="12">
        <v>2</v>
      </c>
      <c r="AQ17" s="13">
        <v>1</v>
      </c>
      <c r="AR17" s="13">
        <v>2</v>
      </c>
      <c r="AS17" s="14">
        <v>1</v>
      </c>
      <c r="AT17" s="11">
        <v>14</v>
      </c>
      <c r="AU17" s="12"/>
      <c r="AV17" s="13"/>
      <c r="AW17" s="13"/>
      <c r="AX17" s="14"/>
      <c r="AY17" s="11">
        <v>14</v>
      </c>
      <c r="AZ17" s="12"/>
      <c r="BA17" s="13"/>
      <c r="BB17" s="13"/>
      <c r="BC17" s="14"/>
      <c r="BD17" s="11">
        <v>14</v>
      </c>
      <c r="BE17" s="12"/>
      <c r="BF17" s="13"/>
      <c r="BG17" s="13"/>
      <c r="BH17" s="14"/>
      <c r="BI17" s="11">
        <v>14</v>
      </c>
      <c r="BJ17" s="12"/>
      <c r="BK17" s="13"/>
      <c r="BL17" s="13"/>
      <c r="BM17" s="14"/>
      <c r="BN17" s="11">
        <v>14</v>
      </c>
      <c r="BO17" s="12"/>
      <c r="BP17" s="13"/>
      <c r="BQ17" s="13"/>
      <c r="BR17" s="14"/>
      <c r="BS17" s="11">
        <v>14</v>
      </c>
      <c r="BT17" s="12"/>
      <c r="BU17" s="13"/>
      <c r="BV17" s="13"/>
      <c r="BW17" s="14"/>
      <c r="BX17" s="11">
        <v>14</v>
      </c>
      <c r="BY17" s="12"/>
      <c r="BZ17" s="13"/>
      <c r="CA17" s="13"/>
      <c r="CB17" s="14"/>
      <c r="CC17" s="11">
        <v>14</v>
      </c>
      <c r="CD17" s="12">
        <v>2</v>
      </c>
      <c r="CE17" s="13">
        <v>3</v>
      </c>
      <c r="CF17" s="13">
        <v>1</v>
      </c>
      <c r="CG17" s="14">
        <v>4</v>
      </c>
    </row>
    <row r="18" spans="1:85" ht="12.75">
      <c r="A18" s="11">
        <v>15</v>
      </c>
      <c r="B18" s="12">
        <v>1</v>
      </c>
      <c r="C18" s="13">
        <v>1</v>
      </c>
      <c r="D18" s="13">
        <v>2</v>
      </c>
      <c r="E18" s="14">
        <v>1</v>
      </c>
      <c r="F18" s="11">
        <v>15</v>
      </c>
      <c r="G18" s="12">
        <v>2</v>
      </c>
      <c r="H18" s="13">
        <v>3</v>
      </c>
      <c r="I18" s="13">
        <v>2</v>
      </c>
      <c r="J18" s="14">
        <v>2</v>
      </c>
      <c r="K18" s="11">
        <v>15</v>
      </c>
      <c r="L18" s="12">
        <v>1</v>
      </c>
      <c r="M18" s="13">
        <v>1</v>
      </c>
      <c r="N18" s="13">
        <v>1</v>
      </c>
      <c r="O18" s="14">
        <v>1</v>
      </c>
      <c r="P18" s="11">
        <v>15</v>
      </c>
      <c r="Q18" s="12">
        <v>1</v>
      </c>
      <c r="R18" s="13">
        <v>1</v>
      </c>
      <c r="S18" s="13">
        <v>3</v>
      </c>
      <c r="T18" s="14">
        <v>2</v>
      </c>
      <c r="U18" s="11">
        <v>15</v>
      </c>
      <c r="V18" s="12">
        <v>3</v>
      </c>
      <c r="W18" s="13">
        <v>1</v>
      </c>
      <c r="X18" s="13">
        <v>1</v>
      </c>
      <c r="Y18" s="14">
        <v>2</v>
      </c>
      <c r="Z18" s="11">
        <v>15</v>
      </c>
      <c r="AA18" s="12">
        <v>2</v>
      </c>
      <c r="AB18" s="13">
        <v>1</v>
      </c>
      <c r="AC18" s="13">
        <v>1</v>
      </c>
      <c r="AD18" s="14">
        <v>1</v>
      </c>
      <c r="AE18" s="11">
        <v>15</v>
      </c>
      <c r="AF18" s="12">
        <v>2</v>
      </c>
      <c r="AG18" s="13">
        <v>2</v>
      </c>
      <c r="AH18" s="13">
        <v>3</v>
      </c>
      <c r="AI18" s="14">
        <v>2</v>
      </c>
      <c r="AJ18" s="11">
        <v>15</v>
      </c>
      <c r="AK18" s="12">
        <v>2</v>
      </c>
      <c r="AL18" s="13">
        <v>2</v>
      </c>
      <c r="AM18" s="13">
        <v>1</v>
      </c>
      <c r="AN18" s="14">
        <v>2</v>
      </c>
      <c r="AO18" s="11">
        <v>15</v>
      </c>
      <c r="AP18" s="12">
        <v>2</v>
      </c>
      <c r="AQ18" s="13">
        <v>2</v>
      </c>
      <c r="AR18" s="13">
        <v>1</v>
      </c>
      <c r="AS18" s="14">
        <v>1</v>
      </c>
      <c r="AT18" s="11">
        <v>15</v>
      </c>
      <c r="AU18" s="12"/>
      <c r="AV18" s="13"/>
      <c r="AW18" s="13"/>
      <c r="AX18" s="14"/>
      <c r="AY18" s="11">
        <v>15</v>
      </c>
      <c r="AZ18" s="12"/>
      <c r="BA18" s="13"/>
      <c r="BB18" s="13"/>
      <c r="BC18" s="14"/>
      <c r="BD18" s="11">
        <v>15</v>
      </c>
      <c r="BE18" s="12"/>
      <c r="BF18" s="13"/>
      <c r="BG18" s="13"/>
      <c r="BH18" s="14"/>
      <c r="BI18" s="11">
        <v>15</v>
      </c>
      <c r="BJ18" s="12"/>
      <c r="BK18" s="13"/>
      <c r="BL18" s="13"/>
      <c r="BM18" s="14"/>
      <c r="BN18" s="11">
        <v>15</v>
      </c>
      <c r="BO18" s="12"/>
      <c r="BP18" s="13"/>
      <c r="BQ18" s="13"/>
      <c r="BR18" s="14"/>
      <c r="BS18" s="11">
        <v>15</v>
      </c>
      <c r="BT18" s="12"/>
      <c r="BU18" s="13"/>
      <c r="BV18" s="13"/>
      <c r="BW18" s="14"/>
      <c r="BX18" s="11">
        <v>15</v>
      </c>
      <c r="BY18" s="12"/>
      <c r="BZ18" s="13"/>
      <c r="CA18" s="13"/>
      <c r="CB18" s="14"/>
      <c r="CC18" s="11">
        <v>15</v>
      </c>
      <c r="CD18" s="12">
        <v>2</v>
      </c>
      <c r="CE18" s="13">
        <v>2</v>
      </c>
      <c r="CF18" s="13">
        <v>1</v>
      </c>
      <c r="CG18" s="14">
        <v>1</v>
      </c>
    </row>
    <row r="19" spans="1:85" ht="12.75">
      <c r="A19" s="11">
        <v>16</v>
      </c>
      <c r="B19" s="12">
        <v>1</v>
      </c>
      <c r="C19" s="13">
        <v>1</v>
      </c>
      <c r="D19" s="13">
        <v>1</v>
      </c>
      <c r="E19" s="14">
        <v>2</v>
      </c>
      <c r="F19" s="11">
        <v>16</v>
      </c>
      <c r="G19" s="12">
        <v>1</v>
      </c>
      <c r="H19" s="13">
        <v>1</v>
      </c>
      <c r="I19" s="13">
        <v>1</v>
      </c>
      <c r="J19" s="14">
        <v>1</v>
      </c>
      <c r="K19" s="11">
        <v>16</v>
      </c>
      <c r="L19" s="12">
        <v>1</v>
      </c>
      <c r="M19" s="13">
        <v>1</v>
      </c>
      <c r="N19" s="13">
        <v>1</v>
      </c>
      <c r="O19" s="14">
        <v>1</v>
      </c>
      <c r="P19" s="11">
        <v>16</v>
      </c>
      <c r="Q19" s="12">
        <v>1</v>
      </c>
      <c r="R19" s="13">
        <v>1</v>
      </c>
      <c r="S19" s="13">
        <v>1</v>
      </c>
      <c r="T19" s="14">
        <v>1</v>
      </c>
      <c r="U19" s="11">
        <v>16</v>
      </c>
      <c r="V19" s="12">
        <v>1</v>
      </c>
      <c r="W19" s="13">
        <v>1</v>
      </c>
      <c r="X19" s="13">
        <v>1</v>
      </c>
      <c r="Y19" s="14">
        <v>1</v>
      </c>
      <c r="Z19" s="11">
        <v>16</v>
      </c>
      <c r="AA19" s="12">
        <v>1</v>
      </c>
      <c r="AB19" s="13">
        <v>1</v>
      </c>
      <c r="AC19" s="13">
        <v>1</v>
      </c>
      <c r="AD19" s="14">
        <v>1</v>
      </c>
      <c r="AE19" s="11">
        <v>16</v>
      </c>
      <c r="AF19" s="12">
        <v>1</v>
      </c>
      <c r="AG19" s="13">
        <v>1</v>
      </c>
      <c r="AH19" s="13">
        <v>1</v>
      </c>
      <c r="AI19" s="14">
        <v>1</v>
      </c>
      <c r="AJ19" s="11">
        <v>16</v>
      </c>
      <c r="AK19" s="12">
        <v>1</v>
      </c>
      <c r="AL19" s="13">
        <v>1</v>
      </c>
      <c r="AM19" s="13">
        <v>2</v>
      </c>
      <c r="AN19" s="14">
        <v>1</v>
      </c>
      <c r="AO19" s="11">
        <v>16</v>
      </c>
      <c r="AP19" s="12">
        <v>1</v>
      </c>
      <c r="AQ19" s="13">
        <v>1</v>
      </c>
      <c r="AR19" s="13">
        <v>1</v>
      </c>
      <c r="AS19" s="14">
        <v>3</v>
      </c>
      <c r="AT19" s="11">
        <v>16</v>
      </c>
      <c r="AU19" s="12"/>
      <c r="AV19" s="13"/>
      <c r="AW19" s="13"/>
      <c r="AX19" s="14"/>
      <c r="AY19" s="11">
        <v>16</v>
      </c>
      <c r="AZ19" s="12"/>
      <c r="BA19" s="13"/>
      <c r="BB19" s="13"/>
      <c r="BC19" s="14"/>
      <c r="BD19" s="11">
        <v>16</v>
      </c>
      <c r="BE19" s="12"/>
      <c r="BF19" s="13"/>
      <c r="BG19" s="13"/>
      <c r="BH19" s="14"/>
      <c r="BI19" s="11">
        <v>16</v>
      </c>
      <c r="BJ19" s="12"/>
      <c r="BK19" s="13"/>
      <c r="BL19" s="13"/>
      <c r="BM19" s="14"/>
      <c r="BN19" s="11">
        <v>16</v>
      </c>
      <c r="BO19" s="12"/>
      <c r="BP19" s="13"/>
      <c r="BQ19" s="13"/>
      <c r="BR19" s="14"/>
      <c r="BS19" s="11">
        <v>16</v>
      </c>
      <c r="BT19" s="12"/>
      <c r="BU19" s="13"/>
      <c r="BV19" s="13"/>
      <c r="BW19" s="14"/>
      <c r="BX19" s="11">
        <v>16</v>
      </c>
      <c r="BY19" s="12"/>
      <c r="BZ19" s="13"/>
      <c r="CA19" s="13"/>
      <c r="CB19" s="14"/>
      <c r="CC19" s="11">
        <v>16</v>
      </c>
      <c r="CD19" s="12">
        <v>1</v>
      </c>
      <c r="CE19" s="13">
        <v>1</v>
      </c>
      <c r="CF19" s="13">
        <v>1</v>
      </c>
      <c r="CG19" s="14">
        <v>1</v>
      </c>
    </row>
    <row r="20" spans="1:85" ht="12.75">
      <c r="A20" s="11">
        <v>17</v>
      </c>
      <c r="B20" s="12">
        <v>1</v>
      </c>
      <c r="C20" s="13">
        <v>1</v>
      </c>
      <c r="D20" s="13">
        <v>1</v>
      </c>
      <c r="E20" s="14">
        <v>1</v>
      </c>
      <c r="F20" s="11">
        <v>17</v>
      </c>
      <c r="G20" s="12">
        <v>1</v>
      </c>
      <c r="H20" s="13">
        <v>1</v>
      </c>
      <c r="I20" s="13">
        <v>1</v>
      </c>
      <c r="J20" s="14">
        <v>1</v>
      </c>
      <c r="K20" s="11">
        <v>17</v>
      </c>
      <c r="L20" s="12">
        <v>1</v>
      </c>
      <c r="M20" s="13">
        <v>1</v>
      </c>
      <c r="N20" s="13">
        <v>1</v>
      </c>
      <c r="O20" s="14">
        <v>1</v>
      </c>
      <c r="P20" s="11">
        <v>17</v>
      </c>
      <c r="Q20" s="12">
        <v>1</v>
      </c>
      <c r="R20" s="13">
        <v>1</v>
      </c>
      <c r="S20" s="13">
        <v>1</v>
      </c>
      <c r="T20" s="14">
        <v>1</v>
      </c>
      <c r="U20" s="11">
        <v>17</v>
      </c>
      <c r="V20" s="12">
        <v>3</v>
      </c>
      <c r="W20" s="13">
        <v>1</v>
      </c>
      <c r="X20" s="13">
        <v>1</v>
      </c>
      <c r="Y20" s="14">
        <v>1</v>
      </c>
      <c r="Z20" s="11">
        <v>17</v>
      </c>
      <c r="AA20" s="12">
        <v>1</v>
      </c>
      <c r="AB20" s="13">
        <v>1</v>
      </c>
      <c r="AC20" s="13">
        <v>1</v>
      </c>
      <c r="AD20" s="14">
        <v>1</v>
      </c>
      <c r="AE20" s="11">
        <v>17</v>
      </c>
      <c r="AF20" s="12">
        <v>1</v>
      </c>
      <c r="AG20" s="13">
        <v>1</v>
      </c>
      <c r="AH20" s="13">
        <v>2</v>
      </c>
      <c r="AI20" s="14">
        <v>1</v>
      </c>
      <c r="AJ20" s="11">
        <v>17</v>
      </c>
      <c r="AK20" s="12">
        <v>1</v>
      </c>
      <c r="AL20" s="13">
        <v>2</v>
      </c>
      <c r="AM20" s="13">
        <v>1</v>
      </c>
      <c r="AN20" s="14">
        <v>1</v>
      </c>
      <c r="AO20" s="11">
        <v>17</v>
      </c>
      <c r="AP20" s="12">
        <v>1</v>
      </c>
      <c r="AQ20" s="13">
        <v>1</v>
      </c>
      <c r="AR20" s="13">
        <v>2</v>
      </c>
      <c r="AS20" s="14">
        <v>1</v>
      </c>
      <c r="AT20" s="11">
        <v>17</v>
      </c>
      <c r="AU20" s="12"/>
      <c r="AV20" s="13"/>
      <c r="AW20" s="13"/>
      <c r="AX20" s="14"/>
      <c r="AY20" s="11">
        <v>17</v>
      </c>
      <c r="AZ20" s="12"/>
      <c r="BA20" s="13"/>
      <c r="BB20" s="13"/>
      <c r="BC20" s="14"/>
      <c r="BD20" s="11">
        <v>17</v>
      </c>
      <c r="BE20" s="12"/>
      <c r="BF20" s="13"/>
      <c r="BG20" s="13"/>
      <c r="BH20" s="14"/>
      <c r="BI20" s="11">
        <v>17</v>
      </c>
      <c r="BJ20" s="12"/>
      <c r="BK20" s="13"/>
      <c r="BL20" s="13"/>
      <c r="BM20" s="14"/>
      <c r="BN20" s="11">
        <v>17</v>
      </c>
      <c r="BO20" s="12"/>
      <c r="BP20" s="13"/>
      <c r="BQ20" s="13"/>
      <c r="BR20" s="14"/>
      <c r="BS20" s="11">
        <v>17</v>
      </c>
      <c r="BT20" s="12"/>
      <c r="BU20" s="13"/>
      <c r="BV20" s="13"/>
      <c r="BW20" s="14"/>
      <c r="BX20" s="11">
        <v>17</v>
      </c>
      <c r="BY20" s="12"/>
      <c r="BZ20" s="13"/>
      <c r="CA20" s="13"/>
      <c r="CB20" s="14"/>
      <c r="CC20" s="11">
        <v>17</v>
      </c>
      <c r="CD20" s="12">
        <v>2</v>
      </c>
      <c r="CE20" s="13">
        <v>1</v>
      </c>
      <c r="CF20" s="13">
        <v>1</v>
      </c>
      <c r="CG20" s="14">
        <v>1</v>
      </c>
    </row>
    <row r="21" spans="1:85" ht="13.5" thickBot="1">
      <c r="A21" s="15">
        <v>18</v>
      </c>
      <c r="B21" s="16">
        <v>2</v>
      </c>
      <c r="C21" s="17">
        <v>2</v>
      </c>
      <c r="D21" s="17">
        <v>2</v>
      </c>
      <c r="E21" s="18">
        <v>1</v>
      </c>
      <c r="F21" s="15">
        <v>18</v>
      </c>
      <c r="G21" s="16">
        <v>2</v>
      </c>
      <c r="H21" s="17">
        <v>2</v>
      </c>
      <c r="I21" s="17">
        <v>1</v>
      </c>
      <c r="J21" s="18">
        <v>1</v>
      </c>
      <c r="K21" s="15">
        <v>18</v>
      </c>
      <c r="L21" s="16">
        <v>1</v>
      </c>
      <c r="M21" s="17">
        <v>1</v>
      </c>
      <c r="N21" s="17">
        <v>1</v>
      </c>
      <c r="O21" s="18">
        <v>1</v>
      </c>
      <c r="P21" s="15">
        <v>18</v>
      </c>
      <c r="Q21" s="16">
        <v>2</v>
      </c>
      <c r="R21" s="17">
        <v>1</v>
      </c>
      <c r="S21" s="17">
        <v>1</v>
      </c>
      <c r="T21" s="18">
        <v>1</v>
      </c>
      <c r="U21" s="15">
        <v>18</v>
      </c>
      <c r="V21" s="16">
        <v>1</v>
      </c>
      <c r="W21" s="17">
        <v>2</v>
      </c>
      <c r="X21" s="17">
        <v>2</v>
      </c>
      <c r="Y21" s="18">
        <v>2</v>
      </c>
      <c r="Z21" s="15">
        <v>18</v>
      </c>
      <c r="AA21" s="16">
        <v>1</v>
      </c>
      <c r="AB21" s="17">
        <v>2</v>
      </c>
      <c r="AC21" s="17">
        <v>1</v>
      </c>
      <c r="AD21" s="18">
        <v>1</v>
      </c>
      <c r="AE21" s="15">
        <v>18</v>
      </c>
      <c r="AF21" s="16">
        <v>1</v>
      </c>
      <c r="AG21" s="17">
        <v>1</v>
      </c>
      <c r="AH21" s="17">
        <v>1</v>
      </c>
      <c r="AI21" s="18">
        <v>1</v>
      </c>
      <c r="AJ21" s="15">
        <v>18</v>
      </c>
      <c r="AK21" s="16">
        <v>2</v>
      </c>
      <c r="AL21" s="17">
        <v>1</v>
      </c>
      <c r="AM21" s="17">
        <v>2</v>
      </c>
      <c r="AN21" s="18">
        <v>2</v>
      </c>
      <c r="AO21" s="15">
        <v>18</v>
      </c>
      <c r="AP21" s="16">
        <v>2</v>
      </c>
      <c r="AQ21" s="17">
        <v>2</v>
      </c>
      <c r="AR21" s="17">
        <v>2</v>
      </c>
      <c r="AS21" s="18">
        <v>2</v>
      </c>
      <c r="AT21" s="15">
        <v>18</v>
      </c>
      <c r="AU21" s="16"/>
      <c r="AV21" s="17"/>
      <c r="AW21" s="17"/>
      <c r="AX21" s="18"/>
      <c r="AY21" s="15">
        <v>18</v>
      </c>
      <c r="AZ21" s="16"/>
      <c r="BA21" s="17"/>
      <c r="BB21" s="17"/>
      <c r="BC21" s="18"/>
      <c r="BD21" s="15">
        <v>18</v>
      </c>
      <c r="BE21" s="16"/>
      <c r="BF21" s="17"/>
      <c r="BG21" s="17"/>
      <c r="BH21" s="18"/>
      <c r="BI21" s="15">
        <v>18</v>
      </c>
      <c r="BJ21" s="16"/>
      <c r="BK21" s="17"/>
      <c r="BL21" s="17"/>
      <c r="BM21" s="18"/>
      <c r="BN21" s="15">
        <v>18</v>
      </c>
      <c r="BO21" s="16"/>
      <c r="BP21" s="17"/>
      <c r="BQ21" s="17"/>
      <c r="BR21" s="18"/>
      <c r="BS21" s="15">
        <v>18</v>
      </c>
      <c r="BT21" s="16"/>
      <c r="BU21" s="17"/>
      <c r="BV21" s="17"/>
      <c r="BW21" s="18"/>
      <c r="BX21" s="15">
        <v>18</v>
      </c>
      <c r="BY21" s="16"/>
      <c r="BZ21" s="17"/>
      <c r="CA21" s="17"/>
      <c r="CB21" s="18"/>
      <c r="CC21" s="15">
        <v>18</v>
      </c>
      <c r="CD21" s="16">
        <v>2</v>
      </c>
      <c r="CE21" s="17">
        <v>2</v>
      </c>
      <c r="CF21" s="17">
        <v>1</v>
      </c>
      <c r="CG21" s="18">
        <v>1</v>
      </c>
    </row>
    <row r="22" spans="1:85" ht="13.5" thickBot="1">
      <c r="A22" s="3" t="s">
        <v>45</v>
      </c>
      <c r="B22" s="19">
        <f>SUM(B4:B21)</f>
        <v>22</v>
      </c>
      <c r="C22" s="20">
        <f>SUM(C4:C21)</f>
        <v>22</v>
      </c>
      <c r="D22" s="20">
        <f>SUM(D4:D21)</f>
        <v>24</v>
      </c>
      <c r="E22" s="21">
        <f>SUM(E4:E21)</f>
        <v>25</v>
      </c>
      <c r="F22" s="3" t="s">
        <v>45</v>
      </c>
      <c r="G22" s="19">
        <f>SUM(G4:G21)</f>
        <v>32</v>
      </c>
      <c r="H22" s="20">
        <f>SUM(H4:H21)</f>
        <v>29</v>
      </c>
      <c r="I22" s="20">
        <f>SUM(I4:I21)</f>
        <v>27</v>
      </c>
      <c r="J22" s="21">
        <f>SUM(J4:J21)</f>
        <v>30</v>
      </c>
      <c r="K22" s="3" t="s">
        <v>45</v>
      </c>
      <c r="L22" s="19">
        <f>SUM(L4:L21)</f>
        <v>20</v>
      </c>
      <c r="M22" s="20">
        <f>SUM(M4:M21)</f>
        <v>22</v>
      </c>
      <c r="N22" s="20">
        <f>SUM(N4:N21)</f>
        <v>21</v>
      </c>
      <c r="O22" s="21">
        <f>SUM(O4:O21)</f>
        <v>21</v>
      </c>
      <c r="P22" s="3" t="s">
        <v>45</v>
      </c>
      <c r="Q22" s="19">
        <f>SUM(Q4:Q21)</f>
        <v>33</v>
      </c>
      <c r="R22" s="20">
        <f>SUM(R4:R21)</f>
        <v>24</v>
      </c>
      <c r="S22" s="20">
        <f>SUM(S4:S21)</f>
        <v>24</v>
      </c>
      <c r="T22" s="21">
        <f>SUM(T4:T21)</f>
        <v>25</v>
      </c>
      <c r="U22" s="3" t="s">
        <v>45</v>
      </c>
      <c r="V22" s="19">
        <f>SUM(V4:V21)</f>
        <v>27</v>
      </c>
      <c r="W22" s="20">
        <f>SUM(W4:W21)</f>
        <v>25</v>
      </c>
      <c r="X22" s="20">
        <f>SUM(X4:X21)</f>
        <v>27</v>
      </c>
      <c r="Y22" s="21">
        <f>SUM(Y4:Y21)</f>
        <v>25</v>
      </c>
      <c r="Z22" s="3" t="s">
        <v>45</v>
      </c>
      <c r="AA22" s="19">
        <f>SUM(AA4:AA21)</f>
        <v>27</v>
      </c>
      <c r="AB22" s="20">
        <f>SUM(AB4:AB21)</f>
        <v>22</v>
      </c>
      <c r="AC22" s="20">
        <f>SUM(AC4:AC21)</f>
        <v>24</v>
      </c>
      <c r="AD22" s="21">
        <f>SUM(AD4:AD21)</f>
        <v>24</v>
      </c>
      <c r="AE22" s="3" t="s">
        <v>45</v>
      </c>
      <c r="AF22" s="19">
        <f>SUM(AF4:AF21)</f>
        <v>28</v>
      </c>
      <c r="AG22" s="20">
        <f>SUM(AG4:AG21)</f>
        <v>29</v>
      </c>
      <c r="AH22" s="20">
        <f>SUM(AH4:AH21)</f>
        <v>30</v>
      </c>
      <c r="AI22" s="21">
        <f>SUM(AI4:AI21)</f>
        <v>22</v>
      </c>
      <c r="AJ22" s="3" t="s">
        <v>45</v>
      </c>
      <c r="AK22" s="19">
        <f>SUM(AK4:AK21)</f>
        <v>31</v>
      </c>
      <c r="AL22" s="20">
        <f>SUM(AL4:AL21)</f>
        <v>27</v>
      </c>
      <c r="AM22" s="20">
        <f>SUM(AM4:AM21)</f>
        <v>26</v>
      </c>
      <c r="AN22" s="21">
        <f>SUM(AN4:AN21)</f>
        <v>31</v>
      </c>
      <c r="AO22" s="3" t="s">
        <v>45</v>
      </c>
      <c r="AP22" s="19">
        <f>SUM(AP4:AP21)</f>
        <v>28</v>
      </c>
      <c r="AQ22" s="20">
        <f>SUM(AQ4:AQ21)</f>
        <v>27</v>
      </c>
      <c r="AR22" s="20">
        <f>SUM(AR4:AR21)</f>
        <v>26</v>
      </c>
      <c r="AS22" s="21">
        <f>SUM(AS4:AS21)</f>
        <v>27</v>
      </c>
      <c r="AT22" s="3" t="s">
        <v>45</v>
      </c>
      <c r="AU22" s="19">
        <f>SUM(AU4:AU21)</f>
        <v>0</v>
      </c>
      <c r="AV22" s="20">
        <f>SUM(AV4:AV21)</f>
        <v>0</v>
      </c>
      <c r="AW22" s="20">
        <f>SUM(AW4:AW21)</f>
        <v>0</v>
      </c>
      <c r="AX22" s="21">
        <f>SUM(AX4:AX21)</f>
        <v>0</v>
      </c>
      <c r="AY22" s="3" t="s">
        <v>45</v>
      </c>
      <c r="AZ22" s="19">
        <f>SUM(AZ4:AZ21)</f>
        <v>0</v>
      </c>
      <c r="BA22" s="20">
        <f>SUM(BA4:BA21)</f>
        <v>0</v>
      </c>
      <c r="BB22" s="20">
        <f>SUM(BB4:BB21)</f>
        <v>0</v>
      </c>
      <c r="BC22" s="21">
        <f>SUM(BC4:BC21)</f>
        <v>0</v>
      </c>
      <c r="BD22" s="3" t="s">
        <v>45</v>
      </c>
      <c r="BE22" s="19">
        <f>SUM(BE4:BE21)</f>
        <v>0</v>
      </c>
      <c r="BF22" s="20">
        <f>SUM(BF4:BF21)</f>
        <v>0</v>
      </c>
      <c r="BG22" s="20">
        <f>SUM(BG4:BG21)</f>
        <v>0</v>
      </c>
      <c r="BH22" s="21">
        <f>SUM(BH4:BH21)</f>
        <v>0</v>
      </c>
      <c r="BI22" s="3" t="s">
        <v>45</v>
      </c>
      <c r="BJ22" s="19">
        <f>SUM(BJ4:BJ21)</f>
        <v>0</v>
      </c>
      <c r="BK22" s="20">
        <f>SUM(BK4:BK21)</f>
        <v>0</v>
      </c>
      <c r="BL22" s="20">
        <f>SUM(BL4:BL21)</f>
        <v>0</v>
      </c>
      <c r="BM22" s="21">
        <f>SUM(BM4:BM21)</f>
        <v>0</v>
      </c>
      <c r="BN22" s="3" t="s">
        <v>45</v>
      </c>
      <c r="BO22" s="19">
        <f>SUM(BO4:BO21)</f>
        <v>0</v>
      </c>
      <c r="BP22" s="20">
        <f>SUM(BP4:BP21)</f>
        <v>0</v>
      </c>
      <c r="BQ22" s="20">
        <f>SUM(BQ4:BQ21)</f>
        <v>0</v>
      </c>
      <c r="BR22" s="21">
        <f>SUM(BR4:BR21)</f>
        <v>0</v>
      </c>
      <c r="BS22" s="3" t="s">
        <v>45</v>
      </c>
      <c r="BT22" s="19">
        <f>SUM(BT4:BT21)</f>
        <v>0</v>
      </c>
      <c r="BU22" s="20">
        <f>SUM(BU4:BU21)</f>
        <v>0</v>
      </c>
      <c r="BV22" s="20">
        <f>SUM(BV4:BV21)</f>
        <v>0</v>
      </c>
      <c r="BW22" s="21">
        <f>SUM(BW4:BW21)</f>
        <v>0</v>
      </c>
      <c r="BX22" s="3" t="s">
        <v>45</v>
      </c>
      <c r="BY22" s="19">
        <f>SUM(BY4:BY21)</f>
        <v>0</v>
      </c>
      <c r="BZ22" s="20">
        <f>SUM(BZ4:BZ21)</f>
        <v>0</v>
      </c>
      <c r="CA22" s="20">
        <f>SUM(CA4:CA21)</f>
        <v>0</v>
      </c>
      <c r="CB22" s="21">
        <f>SUM(CB4:CB21)</f>
        <v>0</v>
      </c>
      <c r="CC22" s="3" t="s">
        <v>45</v>
      </c>
      <c r="CD22" s="19">
        <f>SUM(CD4:CD21)</f>
        <v>25</v>
      </c>
      <c r="CE22" s="20">
        <f>SUM(CE4:CE21)</f>
        <v>28</v>
      </c>
      <c r="CF22" s="20">
        <f>SUM(CF4:CF21)</f>
        <v>25</v>
      </c>
      <c r="CG22" s="21">
        <f>SUM(CG4:CG21)</f>
        <v>23</v>
      </c>
    </row>
    <row r="23" spans="1:85" ht="12.75">
      <c r="A23" s="2"/>
      <c r="B23" s="2"/>
      <c r="C23" s="2"/>
      <c r="D23" s="2"/>
      <c r="E23" s="22">
        <f>SUM(B22:E22)</f>
        <v>93</v>
      </c>
      <c r="F23" s="2"/>
      <c r="G23" s="2"/>
      <c r="H23" s="2"/>
      <c r="I23" s="2"/>
      <c r="J23" s="22">
        <f>SUM(G22:J22)</f>
        <v>118</v>
      </c>
      <c r="K23" s="2"/>
      <c r="L23" s="2"/>
      <c r="M23" s="2"/>
      <c r="N23" s="2"/>
      <c r="O23" s="22">
        <f>SUM(L22:O22)</f>
        <v>84</v>
      </c>
      <c r="P23" s="2"/>
      <c r="Q23" s="2"/>
      <c r="R23" s="2"/>
      <c r="S23" s="2"/>
      <c r="T23" s="22">
        <f>SUM(Q22:T22)</f>
        <v>106</v>
      </c>
      <c r="U23" s="2"/>
      <c r="V23" s="2"/>
      <c r="W23" s="2"/>
      <c r="X23" s="2"/>
      <c r="Y23" s="22">
        <f>SUM(V22:Y22)</f>
        <v>104</v>
      </c>
      <c r="Z23" s="2"/>
      <c r="AA23" s="2"/>
      <c r="AB23" s="2"/>
      <c r="AC23" s="2"/>
      <c r="AD23" s="22">
        <f>SUM(AA22:AD22)</f>
        <v>97</v>
      </c>
      <c r="AE23" s="2"/>
      <c r="AF23" s="2"/>
      <c r="AG23" s="2"/>
      <c r="AH23" s="2"/>
      <c r="AI23" s="22">
        <f>SUM(AF22:AI22)</f>
        <v>109</v>
      </c>
      <c r="AJ23" s="2"/>
      <c r="AK23" s="2"/>
      <c r="AL23" s="2"/>
      <c r="AM23" s="2"/>
      <c r="AN23" s="22">
        <f>SUM(AK22:AN22)</f>
        <v>115</v>
      </c>
      <c r="AO23" s="2"/>
      <c r="AP23" s="2"/>
      <c r="AQ23" s="2"/>
      <c r="AR23" s="2"/>
      <c r="AS23" s="22">
        <f>SUM(AP22:AS22)</f>
        <v>108</v>
      </c>
      <c r="AT23" s="2"/>
      <c r="AU23" s="2"/>
      <c r="AV23" s="2"/>
      <c r="AW23" s="2"/>
      <c r="AX23" s="22">
        <f>SUM(AU22:AX22)</f>
        <v>0</v>
      </c>
      <c r="AY23" s="2"/>
      <c r="AZ23" s="2"/>
      <c r="BA23" s="2"/>
      <c r="BB23" s="2"/>
      <c r="BC23" s="22">
        <f>SUM(AZ22:BC22)</f>
        <v>0</v>
      </c>
      <c r="BD23" s="2"/>
      <c r="BE23" s="2"/>
      <c r="BF23" s="2"/>
      <c r="BG23" s="2"/>
      <c r="BH23" s="22">
        <f>SUM(BE22:BH22)</f>
        <v>0</v>
      </c>
      <c r="BI23" s="2"/>
      <c r="BJ23" s="2"/>
      <c r="BK23" s="2"/>
      <c r="BL23" s="2"/>
      <c r="BM23" s="22">
        <f>SUM(BJ22:BM22)</f>
        <v>0</v>
      </c>
      <c r="BN23" s="2"/>
      <c r="BO23" s="2"/>
      <c r="BP23" s="2"/>
      <c r="BQ23" s="2"/>
      <c r="BR23" s="22">
        <f>SUM(BO22:BR22)</f>
        <v>0</v>
      </c>
      <c r="BS23" s="2"/>
      <c r="BT23" s="2"/>
      <c r="BU23" s="2"/>
      <c r="BV23" s="2"/>
      <c r="BW23" s="22">
        <f>SUM(BT22:BW22)</f>
        <v>0</v>
      </c>
      <c r="BX23" s="2"/>
      <c r="BY23" s="2"/>
      <c r="BZ23" s="2"/>
      <c r="CA23" s="2"/>
      <c r="CB23" s="22">
        <f>SUM(BY22:CB22)</f>
        <v>0</v>
      </c>
      <c r="CC23" s="2"/>
      <c r="CD23" s="2"/>
      <c r="CE23" s="2"/>
      <c r="CF23" s="2"/>
      <c r="CG23" s="22">
        <f>SUM(CD22:CG22)</f>
        <v>101</v>
      </c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5" ht="12.75">
      <c r="A26" s="1" t="s">
        <v>196</v>
      </c>
      <c r="B26" s="2" t="s">
        <v>36</v>
      </c>
      <c r="C26" s="2"/>
      <c r="D26" s="2"/>
      <c r="E26" s="2"/>
      <c r="F26" s="2"/>
      <c r="G26" s="2" t="s">
        <v>37</v>
      </c>
      <c r="H26" s="2"/>
      <c r="I26" s="2"/>
      <c r="J26" s="2"/>
      <c r="K26" s="2"/>
      <c r="L26" s="2" t="s">
        <v>38</v>
      </c>
      <c r="M26" s="2"/>
      <c r="N26" s="2"/>
      <c r="O26" s="2"/>
      <c r="P26" s="2"/>
      <c r="Q26" s="2" t="s">
        <v>39</v>
      </c>
      <c r="R26" s="2"/>
      <c r="S26" s="2"/>
      <c r="T26" s="2"/>
      <c r="U26" s="2"/>
      <c r="V26" s="2" t="s">
        <v>40</v>
      </c>
      <c r="W26" s="2"/>
      <c r="X26" s="2"/>
      <c r="Y26" s="2"/>
      <c r="Z26" s="2"/>
      <c r="AA26" s="2" t="s">
        <v>41</v>
      </c>
      <c r="AB26" s="2"/>
      <c r="AC26" s="2"/>
      <c r="AD26" s="2"/>
      <c r="AE26" s="2"/>
      <c r="AF26" s="2" t="s">
        <v>42</v>
      </c>
      <c r="AG26" s="2"/>
      <c r="AH26" s="2"/>
      <c r="AI26" s="2"/>
      <c r="AJ26" s="2"/>
      <c r="AK26" s="2" t="s">
        <v>75</v>
      </c>
      <c r="AL26" s="2"/>
      <c r="AM26" s="2"/>
      <c r="AN26" s="2"/>
      <c r="AO26" s="2"/>
      <c r="AP26" s="2" t="s">
        <v>76</v>
      </c>
      <c r="AQ26" s="2"/>
      <c r="AR26" s="2"/>
      <c r="AS26" s="2"/>
      <c r="AT26" s="2"/>
      <c r="AU26" s="2" t="s">
        <v>77</v>
      </c>
      <c r="AV26" s="2"/>
      <c r="AW26" s="2"/>
      <c r="AX26" s="2"/>
      <c r="AY26" s="2"/>
      <c r="AZ26" s="2" t="s">
        <v>78</v>
      </c>
      <c r="BA26" s="2"/>
      <c r="BB26" s="2"/>
      <c r="BC26" s="2"/>
      <c r="BD26" s="2"/>
      <c r="BE26" s="2" t="s">
        <v>79</v>
      </c>
      <c r="BF26" s="2"/>
      <c r="BG26" s="2"/>
      <c r="BH26" s="2"/>
      <c r="BI26" s="2"/>
      <c r="BJ26" s="2" t="s">
        <v>80</v>
      </c>
      <c r="BK26" s="2"/>
      <c r="BL26" s="2"/>
      <c r="BM26" s="2"/>
      <c r="BN26" s="2"/>
      <c r="BO26" s="2" t="s">
        <v>81</v>
      </c>
      <c r="BP26" s="2"/>
      <c r="BQ26" s="2"/>
      <c r="BR26" s="2"/>
      <c r="BS26" s="2"/>
      <c r="BT26" s="2" t="s">
        <v>82</v>
      </c>
      <c r="BU26" s="2"/>
      <c r="BV26" s="2"/>
      <c r="BW26" s="2"/>
      <c r="BX26" s="2"/>
      <c r="BY26" s="2" t="s">
        <v>83</v>
      </c>
      <c r="BZ26" s="2"/>
      <c r="CA26" s="2"/>
      <c r="CB26" s="2"/>
      <c r="CC26" s="2"/>
      <c r="CD26" s="2" t="s">
        <v>84</v>
      </c>
      <c r="CE26" s="2"/>
      <c r="CF26" s="2"/>
      <c r="CG26" s="2"/>
    </row>
    <row r="27" spans="1:85" ht="13.5" thickBot="1">
      <c r="A27" s="2" t="s">
        <v>209</v>
      </c>
      <c r="B27" s="2" t="str">
        <f>Auswertung_BS!C22</f>
        <v>Piechotta, Rosemarie</v>
      </c>
      <c r="C27" s="2"/>
      <c r="D27" s="2"/>
      <c r="E27" s="2"/>
      <c r="F27" s="2"/>
      <c r="G27" s="2" t="str">
        <f>Auswertung_BS!C23</f>
        <v>Mühling, Dirk</v>
      </c>
      <c r="H27" s="2"/>
      <c r="I27" s="2"/>
      <c r="J27" s="2"/>
      <c r="K27" s="2"/>
      <c r="L27" s="2" t="str">
        <f>Auswertung_BS!C24</f>
        <v>Bomblies, Wolfgang</v>
      </c>
      <c r="M27" s="2"/>
      <c r="N27" s="2"/>
      <c r="O27" s="2"/>
      <c r="P27" s="2"/>
      <c r="Q27" s="2" t="str">
        <f>Auswertung_BS!C25</f>
        <v>Foy, Manfred</v>
      </c>
      <c r="R27" s="2"/>
      <c r="S27" s="2"/>
      <c r="T27" s="2"/>
      <c r="U27" s="2"/>
      <c r="V27" s="2" t="str">
        <f>Auswertung_BS!C26</f>
        <v>Mühling, Daniel</v>
      </c>
      <c r="W27" s="2"/>
      <c r="X27" s="2"/>
      <c r="Y27" s="2"/>
      <c r="Z27" s="2"/>
      <c r="AA27" s="2" t="str">
        <f>Auswertung_BS!C27</f>
        <v>Weber, Dennis</v>
      </c>
      <c r="AB27" s="2"/>
      <c r="AC27" s="2"/>
      <c r="AD27" s="2"/>
      <c r="AE27" s="2"/>
      <c r="AF27" s="2">
        <f>Auswertung_BS!C29</f>
        <v>0</v>
      </c>
      <c r="AG27" s="2"/>
      <c r="AH27" s="2"/>
      <c r="AI27" s="2"/>
      <c r="AJ27" s="2"/>
      <c r="AK27" s="2">
        <f>Auswertung_BS!C30</f>
        <v>0</v>
      </c>
      <c r="AL27" s="2"/>
      <c r="AM27" s="2"/>
      <c r="AN27" s="2"/>
      <c r="AO27" s="2"/>
      <c r="AP27" s="2">
        <f>Auswertung_BS!C31</f>
        <v>0</v>
      </c>
      <c r="AQ27" s="2"/>
      <c r="AR27" s="2"/>
      <c r="AS27" s="2"/>
      <c r="AT27" s="2"/>
      <c r="AU27" s="2">
        <f>Auswertung_BS!C32</f>
        <v>0</v>
      </c>
      <c r="AV27" s="2"/>
      <c r="AW27" s="2"/>
      <c r="AX27" s="2"/>
      <c r="AY27" s="2"/>
      <c r="AZ27" s="2">
        <f>Auswertung_BS!C33</f>
        <v>0</v>
      </c>
      <c r="BA27" s="2"/>
      <c r="BB27" s="2"/>
      <c r="BC27" s="2"/>
      <c r="BD27" s="2"/>
      <c r="BE27" s="2">
        <f>Auswertung_BS!C34</f>
        <v>0</v>
      </c>
      <c r="BF27" s="2"/>
      <c r="BG27" s="2"/>
      <c r="BH27" s="2"/>
      <c r="BI27" s="2"/>
      <c r="BJ27" s="2">
        <f>Auswertung_BS!C35</f>
        <v>0</v>
      </c>
      <c r="BK27" s="2"/>
      <c r="BL27" s="2"/>
      <c r="BM27" s="2"/>
      <c r="BN27" s="2"/>
      <c r="BO27" s="2">
        <f>Auswertung_BS!C36</f>
        <v>0</v>
      </c>
      <c r="BP27" s="2"/>
      <c r="BQ27" s="2"/>
      <c r="BR27" s="2"/>
      <c r="BS27" s="2"/>
      <c r="BT27" s="2">
        <f>Auswertung_BS!C37</f>
        <v>0</v>
      </c>
      <c r="BU27" s="2"/>
      <c r="BV27" s="2"/>
      <c r="BW27" s="2"/>
      <c r="BX27" s="2"/>
      <c r="BY27" s="2">
        <f>Auswertung_BS!C38</f>
        <v>0</v>
      </c>
      <c r="BZ27" s="2"/>
      <c r="CA27" s="2"/>
      <c r="CB27" s="2"/>
      <c r="CC27" s="2"/>
      <c r="CD27" s="2">
        <f>Auswertung_BS!C39</f>
        <v>0</v>
      </c>
      <c r="CE27" s="2"/>
      <c r="CF27" s="2"/>
      <c r="CG27" s="2"/>
    </row>
    <row r="28" spans="1:85" ht="13.5" thickBot="1">
      <c r="A28" s="3" t="s">
        <v>44</v>
      </c>
      <c r="B28" s="4">
        <v>1</v>
      </c>
      <c r="C28" s="5">
        <v>2</v>
      </c>
      <c r="D28" s="5">
        <v>3</v>
      </c>
      <c r="E28" s="6">
        <v>4</v>
      </c>
      <c r="F28" s="3" t="s">
        <v>44</v>
      </c>
      <c r="G28" s="4">
        <v>1</v>
      </c>
      <c r="H28" s="5">
        <v>2</v>
      </c>
      <c r="I28" s="5">
        <v>3</v>
      </c>
      <c r="J28" s="6">
        <v>4</v>
      </c>
      <c r="K28" s="3" t="s">
        <v>44</v>
      </c>
      <c r="L28" s="4">
        <v>1</v>
      </c>
      <c r="M28" s="5">
        <v>2</v>
      </c>
      <c r="N28" s="5">
        <v>3</v>
      </c>
      <c r="O28" s="6">
        <v>4</v>
      </c>
      <c r="P28" s="3" t="s">
        <v>44</v>
      </c>
      <c r="Q28" s="4">
        <v>1</v>
      </c>
      <c r="R28" s="5">
        <v>2</v>
      </c>
      <c r="S28" s="5">
        <v>3</v>
      </c>
      <c r="T28" s="6">
        <v>4</v>
      </c>
      <c r="U28" s="3" t="s">
        <v>44</v>
      </c>
      <c r="V28" s="4">
        <v>1</v>
      </c>
      <c r="W28" s="5">
        <v>2</v>
      </c>
      <c r="X28" s="5">
        <v>3</v>
      </c>
      <c r="Y28" s="6">
        <v>4</v>
      </c>
      <c r="Z28" s="3" t="s">
        <v>44</v>
      </c>
      <c r="AA28" s="4">
        <v>1</v>
      </c>
      <c r="AB28" s="5">
        <v>2</v>
      </c>
      <c r="AC28" s="5">
        <v>3</v>
      </c>
      <c r="AD28" s="6">
        <v>4</v>
      </c>
      <c r="AE28" s="3" t="s">
        <v>44</v>
      </c>
      <c r="AF28" s="4">
        <v>1</v>
      </c>
      <c r="AG28" s="5">
        <v>2</v>
      </c>
      <c r="AH28" s="5">
        <v>3</v>
      </c>
      <c r="AI28" s="6">
        <v>4</v>
      </c>
      <c r="AJ28" s="3" t="s">
        <v>44</v>
      </c>
      <c r="AK28" s="4">
        <v>1</v>
      </c>
      <c r="AL28" s="5">
        <v>2</v>
      </c>
      <c r="AM28" s="5">
        <v>3</v>
      </c>
      <c r="AN28" s="6">
        <v>4</v>
      </c>
      <c r="AO28" s="3" t="s">
        <v>44</v>
      </c>
      <c r="AP28" s="4">
        <v>1</v>
      </c>
      <c r="AQ28" s="5">
        <v>2</v>
      </c>
      <c r="AR28" s="5">
        <v>3</v>
      </c>
      <c r="AS28" s="6">
        <v>4</v>
      </c>
      <c r="AT28" s="3" t="s">
        <v>44</v>
      </c>
      <c r="AU28" s="4">
        <v>1</v>
      </c>
      <c r="AV28" s="5">
        <v>2</v>
      </c>
      <c r="AW28" s="5">
        <v>3</v>
      </c>
      <c r="AX28" s="6">
        <v>4</v>
      </c>
      <c r="AY28" s="3" t="s">
        <v>44</v>
      </c>
      <c r="AZ28" s="4">
        <v>1</v>
      </c>
      <c r="BA28" s="5">
        <v>2</v>
      </c>
      <c r="BB28" s="5">
        <v>3</v>
      </c>
      <c r="BC28" s="6">
        <v>4</v>
      </c>
      <c r="BD28" s="3" t="s">
        <v>44</v>
      </c>
      <c r="BE28" s="4">
        <v>1</v>
      </c>
      <c r="BF28" s="5">
        <v>2</v>
      </c>
      <c r="BG28" s="5">
        <v>3</v>
      </c>
      <c r="BH28" s="6">
        <v>4</v>
      </c>
      <c r="BI28" s="3" t="s">
        <v>44</v>
      </c>
      <c r="BJ28" s="4">
        <v>1</v>
      </c>
      <c r="BK28" s="5">
        <v>2</v>
      </c>
      <c r="BL28" s="5">
        <v>3</v>
      </c>
      <c r="BM28" s="6">
        <v>4</v>
      </c>
      <c r="BN28" s="3" t="s">
        <v>44</v>
      </c>
      <c r="BO28" s="4">
        <v>1</v>
      </c>
      <c r="BP28" s="5">
        <v>2</v>
      </c>
      <c r="BQ28" s="5">
        <v>3</v>
      </c>
      <c r="BR28" s="6">
        <v>4</v>
      </c>
      <c r="BS28" s="3" t="s">
        <v>44</v>
      </c>
      <c r="BT28" s="4">
        <v>1</v>
      </c>
      <c r="BU28" s="5">
        <v>2</v>
      </c>
      <c r="BV28" s="5">
        <v>3</v>
      </c>
      <c r="BW28" s="6">
        <v>4</v>
      </c>
      <c r="BX28" s="3" t="s">
        <v>44</v>
      </c>
      <c r="BY28" s="4">
        <v>1</v>
      </c>
      <c r="BZ28" s="5">
        <v>2</v>
      </c>
      <c r="CA28" s="5">
        <v>3</v>
      </c>
      <c r="CB28" s="6">
        <v>4</v>
      </c>
      <c r="CC28" s="3" t="s">
        <v>44</v>
      </c>
      <c r="CD28" s="4">
        <v>1</v>
      </c>
      <c r="CE28" s="5">
        <v>2</v>
      </c>
      <c r="CF28" s="5">
        <v>3</v>
      </c>
      <c r="CG28" s="6">
        <v>4</v>
      </c>
    </row>
    <row r="29" spans="1:85" ht="12.75">
      <c r="A29" s="7">
        <v>1</v>
      </c>
      <c r="B29" s="8">
        <v>1</v>
      </c>
      <c r="C29" s="9">
        <v>1</v>
      </c>
      <c r="D29" s="9">
        <v>1</v>
      </c>
      <c r="E29" s="10">
        <v>1</v>
      </c>
      <c r="F29" s="7">
        <v>1</v>
      </c>
      <c r="G29" s="8">
        <v>2</v>
      </c>
      <c r="H29" s="9">
        <v>2</v>
      </c>
      <c r="I29" s="9">
        <v>1</v>
      </c>
      <c r="J29" s="10">
        <v>1</v>
      </c>
      <c r="K29" s="7">
        <v>1</v>
      </c>
      <c r="L29" s="8">
        <v>1</v>
      </c>
      <c r="M29" s="9">
        <v>1</v>
      </c>
      <c r="N29" s="9">
        <v>3</v>
      </c>
      <c r="O29" s="10">
        <v>1</v>
      </c>
      <c r="P29" s="7">
        <v>1</v>
      </c>
      <c r="Q29" s="8">
        <v>3</v>
      </c>
      <c r="R29" s="9">
        <v>1</v>
      </c>
      <c r="S29" s="9">
        <v>1</v>
      </c>
      <c r="T29" s="10">
        <v>1</v>
      </c>
      <c r="U29" s="7">
        <v>1</v>
      </c>
      <c r="V29" s="8">
        <v>2</v>
      </c>
      <c r="W29" s="9">
        <v>3</v>
      </c>
      <c r="X29" s="9">
        <v>1</v>
      </c>
      <c r="Y29" s="10">
        <v>2</v>
      </c>
      <c r="Z29" s="7">
        <v>1</v>
      </c>
      <c r="AA29" s="8">
        <v>2</v>
      </c>
      <c r="AB29" s="9">
        <v>1</v>
      </c>
      <c r="AC29" s="9">
        <v>1</v>
      </c>
      <c r="AD29" s="10">
        <v>3</v>
      </c>
      <c r="AE29" s="7">
        <v>1</v>
      </c>
      <c r="AF29" s="8"/>
      <c r="AG29" s="9"/>
      <c r="AH29" s="9"/>
      <c r="AI29" s="10"/>
      <c r="AJ29" s="7">
        <v>1</v>
      </c>
      <c r="AK29" s="8"/>
      <c r="AL29" s="9"/>
      <c r="AM29" s="9"/>
      <c r="AN29" s="10"/>
      <c r="AO29" s="7">
        <v>1</v>
      </c>
      <c r="AP29" s="8"/>
      <c r="AQ29" s="9"/>
      <c r="AR29" s="9"/>
      <c r="AS29" s="10"/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7">
        <v>1</v>
      </c>
      <c r="BE29" s="8"/>
      <c r="BF29" s="9"/>
      <c r="BG29" s="9"/>
      <c r="BH29" s="10"/>
      <c r="BI29" s="7">
        <v>1</v>
      </c>
      <c r="BJ29" s="8"/>
      <c r="BK29" s="9"/>
      <c r="BL29" s="9"/>
      <c r="BM29" s="10"/>
      <c r="BN29" s="7">
        <v>1</v>
      </c>
      <c r="BO29" s="8"/>
      <c r="BP29" s="9"/>
      <c r="BQ29" s="9"/>
      <c r="BR29" s="10"/>
      <c r="BS29" s="7">
        <v>1</v>
      </c>
      <c r="BT29" s="8"/>
      <c r="BU29" s="9"/>
      <c r="BV29" s="9"/>
      <c r="BW29" s="10"/>
      <c r="BX29" s="7">
        <v>1</v>
      </c>
      <c r="BY29" s="8"/>
      <c r="BZ29" s="9"/>
      <c r="CA29" s="9"/>
      <c r="CB29" s="10"/>
      <c r="CC29" s="7">
        <v>1</v>
      </c>
      <c r="CD29" s="8"/>
      <c r="CE29" s="9"/>
      <c r="CF29" s="9"/>
      <c r="CG29" s="10"/>
    </row>
    <row r="30" spans="1:85" ht="12.75">
      <c r="A30" s="11">
        <v>2</v>
      </c>
      <c r="B30" s="12">
        <v>2</v>
      </c>
      <c r="C30" s="13">
        <v>2</v>
      </c>
      <c r="D30" s="13">
        <v>1</v>
      </c>
      <c r="E30" s="14">
        <v>1</v>
      </c>
      <c r="F30" s="11">
        <v>2</v>
      </c>
      <c r="G30" s="12">
        <v>1</v>
      </c>
      <c r="H30" s="13">
        <v>2</v>
      </c>
      <c r="I30" s="13">
        <v>1</v>
      </c>
      <c r="J30" s="14">
        <v>2</v>
      </c>
      <c r="K30" s="11">
        <v>2</v>
      </c>
      <c r="L30" s="12">
        <v>2</v>
      </c>
      <c r="M30" s="13">
        <v>2</v>
      </c>
      <c r="N30" s="13">
        <v>3</v>
      </c>
      <c r="O30" s="14">
        <v>1</v>
      </c>
      <c r="P30" s="11">
        <v>2</v>
      </c>
      <c r="Q30" s="12">
        <v>2</v>
      </c>
      <c r="R30" s="13">
        <v>1</v>
      </c>
      <c r="S30" s="13">
        <v>2</v>
      </c>
      <c r="T30" s="14">
        <v>2</v>
      </c>
      <c r="U30" s="11">
        <v>2</v>
      </c>
      <c r="V30" s="12">
        <v>1</v>
      </c>
      <c r="W30" s="13">
        <v>1</v>
      </c>
      <c r="X30" s="13">
        <v>2</v>
      </c>
      <c r="Y30" s="14">
        <v>1</v>
      </c>
      <c r="Z30" s="11">
        <v>2</v>
      </c>
      <c r="AA30" s="12">
        <v>1</v>
      </c>
      <c r="AB30" s="13">
        <v>1</v>
      </c>
      <c r="AC30" s="13">
        <v>2</v>
      </c>
      <c r="AD30" s="14">
        <v>1</v>
      </c>
      <c r="AE30" s="11">
        <v>2</v>
      </c>
      <c r="AF30" s="12"/>
      <c r="AG30" s="13"/>
      <c r="AH30" s="13"/>
      <c r="AI30" s="14"/>
      <c r="AJ30" s="11">
        <v>2</v>
      </c>
      <c r="AK30" s="12"/>
      <c r="AL30" s="13"/>
      <c r="AM30" s="13"/>
      <c r="AN30" s="14"/>
      <c r="AO30" s="11">
        <v>2</v>
      </c>
      <c r="AP30" s="12"/>
      <c r="AQ30" s="13"/>
      <c r="AR30" s="13"/>
      <c r="AS30" s="14"/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11">
        <v>2</v>
      </c>
      <c r="BE30" s="12"/>
      <c r="BF30" s="13"/>
      <c r="BG30" s="13"/>
      <c r="BH30" s="14"/>
      <c r="BI30" s="11">
        <v>2</v>
      </c>
      <c r="BJ30" s="12"/>
      <c r="BK30" s="13"/>
      <c r="BL30" s="13"/>
      <c r="BM30" s="14"/>
      <c r="BN30" s="11">
        <v>2</v>
      </c>
      <c r="BO30" s="12"/>
      <c r="BP30" s="13"/>
      <c r="BQ30" s="13"/>
      <c r="BR30" s="14"/>
      <c r="BS30" s="11">
        <v>2</v>
      </c>
      <c r="BT30" s="12"/>
      <c r="BU30" s="13"/>
      <c r="BV30" s="13"/>
      <c r="BW30" s="14"/>
      <c r="BX30" s="11">
        <v>2</v>
      </c>
      <c r="BY30" s="12"/>
      <c r="BZ30" s="13"/>
      <c r="CA30" s="13"/>
      <c r="CB30" s="14"/>
      <c r="CC30" s="11">
        <v>2</v>
      </c>
      <c r="CD30" s="12"/>
      <c r="CE30" s="13"/>
      <c r="CF30" s="13"/>
      <c r="CG30" s="14"/>
    </row>
    <row r="31" spans="1:85" ht="12.75">
      <c r="A31" s="11">
        <v>3</v>
      </c>
      <c r="B31" s="12">
        <v>1</v>
      </c>
      <c r="C31" s="13">
        <v>2</v>
      </c>
      <c r="D31" s="13">
        <v>2</v>
      </c>
      <c r="E31" s="14">
        <v>2</v>
      </c>
      <c r="F31" s="11">
        <v>3</v>
      </c>
      <c r="G31" s="12">
        <v>2</v>
      </c>
      <c r="H31" s="13">
        <v>1</v>
      </c>
      <c r="I31" s="13">
        <v>1</v>
      </c>
      <c r="J31" s="14">
        <v>2</v>
      </c>
      <c r="K31" s="11">
        <v>3</v>
      </c>
      <c r="L31" s="12">
        <v>1</v>
      </c>
      <c r="M31" s="13">
        <v>1</v>
      </c>
      <c r="N31" s="13">
        <v>1</v>
      </c>
      <c r="O31" s="14">
        <v>1</v>
      </c>
      <c r="P31" s="11">
        <v>3</v>
      </c>
      <c r="Q31" s="12">
        <v>1</v>
      </c>
      <c r="R31" s="13">
        <v>2</v>
      </c>
      <c r="S31" s="13">
        <v>1</v>
      </c>
      <c r="T31" s="14">
        <v>1</v>
      </c>
      <c r="U31" s="11">
        <v>3</v>
      </c>
      <c r="V31" s="12">
        <v>1</v>
      </c>
      <c r="W31" s="13">
        <v>2</v>
      </c>
      <c r="X31" s="13">
        <v>2</v>
      </c>
      <c r="Y31" s="14">
        <v>1</v>
      </c>
      <c r="Z31" s="11">
        <v>3</v>
      </c>
      <c r="AA31" s="12">
        <v>2</v>
      </c>
      <c r="AB31" s="13">
        <v>1</v>
      </c>
      <c r="AC31" s="13">
        <v>1</v>
      </c>
      <c r="AD31" s="14">
        <v>1</v>
      </c>
      <c r="AE31" s="11">
        <v>3</v>
      </c>
      <c r="AF31" s="12"/>
      <c r="AG31" s="13"/>
      <c r="AH31" s="13"/>
      <c r="AI31" s="14"/>
      <c r="AJ31" s="11">
        <v>3</v>
      </c>
      <c r="AK31" s="12"/>
      <c r="AL31" s="13"/>
      <c r="AM31" s="13"/>
      <c r="AN31" s="14"/>
      <c r="AO31" s="11">
        <v>3</v>
      </c>
      <c r="AP31" s="12"/>
      <c r="AQ31" s="13"/>
      <c r="AR31" s="13"/>
      <c r="AS31" s="14"/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11">
        <v>3</v>
      </c>
      <c r="BE31" s="12"/>
      <c r="BF31" s="13"/>
      <c r="BG31" s="13"/>
      <c r="BH31" s="14"/>
      <c r="BI31" s="11">
        <v>3</v>
      </c>
      <c r="BJ31" s="12"/>
      <c r="BK31" s="13"/>
      <c r="BL31" s="13"/>
      <c r="BM31" s="14"/>
      <c r="BN31" s="11">
        <v>3</v>
      </c>
      <c r="BO31" s="12"/>
      <c r="BP31" s="13"/>
      <c r="BQ31" s="13"/>
      <c r="BR31" s="14"/>
      <c r="BS31" s="11">
        <v>3</v>
      </c>
      <c r="BT31" s="12"/>
      <c r="BU31" s="13"/>
      <c r="BV31" s="13"/>
      <c r="BW31" s="14"/>
      <c r="BX31" s="11">
        <v>3</v>
      </c>
      <c r="BY31" s="12"/>
      <c r="BZ31" s="13"/>
      <c r="CA31" s="13"/>
      <c r="CB31" s="14"/>
      <c r="CC31" s="11">
        <v>3</v>
      </c>
      <c r="CD31" s="12"/>
      <c r="CE31" s="13"/>
      <c r="CF31" s="13"/>
      <c r="CG31" s="14"/>
    </row>
    <row r="32" spans="1:85" ht="12.75">
      <c r="A32" s="11">
        <v>4</v>
      </c>
      <c r="B32" s="12">
        <v>1</v>
      </c>
      <c r="C32" s="13">
        <v>2</v>
      </c>
      <c r="D32" s="13">
        <v>2</v>
      </c>
      <c r="E32" s="14">
        <v>2</v>
      </c>
      <c r="F32" s="11">
        <v>4</v>
      </c>
      <c r="G32" s="12">
        <v>1</v>
      </c>
      <c r="H32" s="13">
        <v>1</v>
      </c>
      <c r="I32" s="13">
        <v>1</v>
      </c>
      <c r="J32" s="14">
        <v>4</v>
      </c>
      <c r="K32" s="11">
        <v>4</v>
      </c>
      <c r="L32" s="12">
        <v>1</v>
      </c>
      <c r="M32" s="13">
        <v>2</v>
      </c>
      <c r="N32" s="13">
        <v>2</v>
      </c>
      <c r="O32" s="14">
        <v>1</v>
      </c>
      <c r="P32" s="11">
        <v>4</v>
      </c>
      <c r="Q32" s="12">
        <v>2</v>
      </c>
      <c r="R32" s="13">
        <v>2</v>
      </c>
      <c r="S32" s="13">
        <v>1</v>
      </c>
      <c r="T32" s="14">
        <v>1</v>
      </c>
      <c r="U32" s="11">
        <v>4</v>
      </c>
      <c r="V32" s="12">
        <v>2</v>
      </c>
      <c r="W32" s="13">
        <v>1</v>
      </c>
      <c r="X32" s="13">
        <v>1</v>
      </c>
      <c r="Y32" s="14">
        <v>2</v>
      </c>
      <c r="Z32" s="11">
        <v>4</v>
      </c>
      <c r="AA32" s="12">
        <v>3</v>
      </c>
      <c r="AB32" s="13">
        <v>2</v>
      </c>
      <c r="AC32" s="13">
        <v>2</v>
      </c>
      <c r="AD32" s="14">
        <v>2</v>
      </c>
      <c r="AE32" s="11">
        <v>4</v>
      </c>
      <c r="AF32" s="12"/>
      <c r="AG32" s="13"/>
      <c r="AH32" s="13"/>
      <c r="AI32" s="14"/>
      <c r="AJ32" s="11">
        <v>4</v>
      </c>
      <c r="AK32" s="12"/>
      <c r="AL32" s="13"/>
      <c r="AM32" s="13"/>
      <c r="AN32" s="14"/>
      <c r="AO32" s="11">
        <v>4</v>
      </c>
      <c r="AP32" s="12"/>
      <c r="AQ32" s="13"/>
      <c r="AR32" s="13"/>
      <c r="AS32" s="14"/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11">
        <v>4</v>
      </c>
      <c r="BE32" s="12"/>
      <c r="BF32" s="13"/>
      <c r="BG32" s="13"/>
      <c r="BH32" s="14"/>
      <c r="BI32" s="11">
        <v>4</v>
      </c>
      <c r="BJ32" s="12"/>
      <c r="BK32" s="13"/>
      <c r="BL32" s="13"/>
      <c r="BM32" s="14"/>
      <c r="BN32" s="11">
        <v>4</v>
      </c>
      <c r="BO32" s="12"/>
      <c r="BP32" s="13"/>
      <c r="BQ32" s="13"/>
      <c r="BR32" s="14"/>
      <c r="BS32" s="11">
        <v>4</v>
      </c>
      <c r="BT32" s="12"/>
      <c r="BU32" s="13"/>
      <c r="BV32" s="13"/>
      <c r="BW32" s="14"/>
      <c r="BX32" s="11">
        <v>4</v>
      </c>
      <c r="BY32" s="12"/>
      <c r="BZ32" s="13"/>
      <c r="CA32" s="13"/>
      <c r="CB32" s="14"/>
      <c r="CC32" s="11">
        <v>4</v>
      </c>
      <c r="CD32" s="12"/>
      <c r="CE32" s="13"/>
      <c r="CF32" s="13"/>
      <c r="CG32" s="14"/>
    </row>
    <row r="33" spans="1:85" ht="12.75">
      <c r="A33" s="11">
        <v>5</v>
      </c>
      <c r="B33" s="12">
        <v>1</v>
      </c>
      <c r="C33" s="13">
        <v>1</v>
      </c>
      <c r="D33" s="13">
        <v>1</v>
      </c>
      <c r="E33" s="14">
        <v>1</v>
      </c>
      <c r="F33" s="11">
        <v>5</v>
      </c>
      <c r="G33" s="12">
        <v>1</v>
      </c>
      <c r="H33" s="13">
        <v>1</v>
      </c>
      <c r="I33" s="13">
        <v>1</v>
      </c>
      <c r="J33" s="14">
        <v>1</v>
      </c>
      <c r="K33" s="11">
        <v>5</v>
      </c>
      <c r="L33" s="12">
        <v>1</v>
      </c>
      <c r="M33" s="13">
        <v>1</v>
      </c>
      <c r="N33" s="13">
        <v>1</v>
      </c>
      <c r="O33" s="14">
        <v>1</v>
      </c>
      <c r="P33" s="11">
        <v>5</v>
      </c>
      <c r="Q33" s="12">
        <v>1</v>
      </c>
      <c r="R33" s="13">
        <v>1</v>
      </c>
      <c r="S33" s="13">
        <v>1</v>
      </c>
      <c r="T33" s="14">
        <v>1</v>
      </c>
      <c r="U33" s="11">
        <v>5</v>
      </c>
      <c r="V33" s="12">
        <v>2</v>
      </c>
      <c r="W33" s="13">
        <v>1</v>
      </c>
      <c r="X33" s="13">
        <v>4</v>
      </c>
      <c r="Y33" s="14">
        <v>1</v>
      </c>
      <c r="Z33" s="11">
        <v>5</v>
      </c>
      <c r="AA33" s="12">
        <v>1</v>
      </c>
      <c r="AB33" s="13">
        <v>1</v>
      </c>
      <c r="AC33" s="13">
        <v>1</v>
      </c>
      <c r="AD33" s="14">
        <v>1</v>
      </c>
      <c r="AE33" s="11">
        <v>5</v>
      </c>
      <c r="AF33" s="12"/>
      <c r="AG33" s="13"/>
      <c r="AH33" s="13"/>
      <c r="AI33" s="14"/>
      <c r="AJ33" s="11">
        <v>5</v>
      </c>
      <c r="AK33" s="12"/>
      <c r="AL33" s="13"/>
      <c r="AM33" s="13"/>
      <c r="AN33" s="14"/>
      <c r="AO33" s="11">
        <v>5</v>
      </c>
      <c r="AP33" s="12"/>
      <c r="AQ33" s="13"/>
      <c r="AR33" s="13"/>
      <c r="AS33" s="14"/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11">
        <v>5</v>
      </c>
      <c r="BE33" s="12"/>
      <c r="BF33" s="13"/>
      <c r="BG33" s="13"/>
      <c r="BH33" s="14"/>
      <c r="BI33" s="11">
        <v>5</v>
      </c>
      <c r="BJ33" s="12"/>
      <c r="BK33" s="13"/>
      <c r="BL33" s="13"/>
      <c r="BM33" s="14"/>
      <c r="BN33" s="11">
        <v>5</v>
      </c>
      <c r="BO33" s="12"/>
      <c r="BP33" s="13"/>
      <c r="BQ33" s="13"/>
      <c r="BR33" s="14"/>
      <c r="BS33" s="11">
        <v>5</v>
      </c>
      <c r="BT33" s="12"/>
      <c r="BU33" s="13"/>
      <c r="BV33" s="13"/>
      <c r="BW33" s="14"/>
      <c r="BX33" s="11">
        <v>5</v>
      </c>
      <c r="BY33" s="12"/>
      <c r="BZ33" s="13"/>
      <c r="CA33" s="13"/>
      <c r="CB33" s="14"/>
      <c r="CC33" s="11">
        <v>5</v>
      </c>
      <c r="CD33" s="12"/>
      <c r="CE33" s="13"/>
      <c r="CF33" s="13"/>
      <c r="CG33" s="14"/>
    </row>
    <row r="34" spans="1:85" ht="12.75">
      <c r="A34" s="11">
        <v>6</v>
      </c>
      <c r="B34" s="12">
        <v>3</v>
      </c>
      <c r="C34" s="13">
        <v>1</v>
      </c>
      <c r="D34" s="13">
        <v>4</v>
      </c>
      <c r="E34" s="14">
        <v>2</v>
      </c>
      <c r="F34" s="11">
        <v>6</v>
      </c>
      <c r="G34" s="12">
        <v>3</v>
      </c>
      <c r="H34" s="13">
        <v>1</v>
      </c>
      <c r="I34" s="13">
        <v>3</v>
      </c>
      <c r="J34" s="14">
        <v>1</v>
      </c>
      <c r="K34" s="11">
        <v>6</v>
      </c>
      <c r="L34" s="12">
        <v>1</v>
      </c>
      <c r="M34" s="13">
        <v>1</v>
      </c>
      <c r="N34" s="13">
        <v>1</v>
      </c>
      <c r="O34" s="14">
        <v>2</v>
      </c>
      <c r="P34" s="11">
        <v>6</v>
      </c>
      <c r="Q34" s="12">
        <v>1</v>
      </c>
      <c r="R34" s="13">
        <v>1</v>
      </c>
      <c r="S34" s="13">
        <v>1</v>
      </c>
      <c r="T34" s="14">
        <v>1</v>
      </c>
      <c r="U34" s="11">
        <v>6</v>
      </c>
      <c r="V34" s="12">
        <v>4</v>
      </c>
      <c r="W34" s="13">
        <v>4</v>
      </c>
      <c r="X34" s="13">
        <v>1</v>
      </c>
      <c r="Y34" s="14">
        <v>4</v>
      </c>
      <c r="Z34" s="11">
        <v>6</v>
      </c>
      <c r="AA34" s="12">
        <v>1</v>
      </c>
      <c r="AB34" s="13">
        <v>2</v>
      </c>
      <c r="AC34" s="13">
        <v>1</v>
      </c>
      <c r="AD34" s="14">
        <v>1</v>
      </c>
      <c r="AE34" s="11">
        <v>6</v>
      </c>
      <c r="AF34" s="12"/>
      <c r="AG34" s="13"/>
      <c r="AH34" s="13"/>
      <c r="AI34" s="14"/>
      <c r="AJ34" s="11">
        <v>6</v>
      </c>
      <c r="AK34" s="12"/>
      <c r="AL34" s="13"/>
      <c r="AM34" s="13"/>
      <c r="AN34" s="14"/>
      <c r="AO34" s="11">
        <v>6</v>
      </c>
      <c r="AP34" s="12"/>
      <c r="AQ34" s="13"/>
      <c r="AR34" s="13"/>
      <c r="AS34" s="14"/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11">
        <v>6</v>
      </c>
      <c r="BE34" s="12"/>
      <c r="BF34" s="13"/>
      <c r="BG34" s="13"/>
      <c r="BH34" s="14"/>
      <c r="BI34" s="11">
        <v>6</v>
      </c>
      <c r="BJ34" s="12"/>
      <c r="BK34" s="13"/>
      <c r="BL34" s="13"/>
      <c r="BM34" s="14"/>
      <c r="BN34" s="11">
        <v>6</v>
      </c>
      <c r="BO34" s="12"/>
      <c r="BP34" s="13"/>
      <c r="BQ34" s="13"/>
      <c r="BR34" s="14"/>
      <c r="BS34" s="11">
        <v>6</v>
      </c>
      <c r="BT34" s="12"/>
      <c r="BU34" s="13"/>
      <c r="BV34" s="13"/>
      <c r="BW34" s="14"/>
      <c r="BX34" s="11">
        <v>6</v>
      </c>
      <c r="BY34" s="12"/>
      <c r="BZ34" s="13"/>
      <c r="CA34" s="13"/>
      <c r="CB34" s="14"/>
      <c r="CC34" s="11">
        <v>6</v>
      </c>
      <c r="CD34" s="12"/>
      <c r="CE34" s="13"/>
      <c r="CF34" s="13"/>
      <c r="CG34" s="14"/>
    </row>
    <row r="35" spans="1:85" ht="12.75">
      <c r="A35" s="11">
        <v>7</v>
      </c>
      <c r="B35" s="12">
        <v>1</v>
      </c>
      <c r="C35" s="13">
        <v>1</v>
      </c>
      <c r="D35" s="13">
        <v>1</v>
      </c>
      <c r="E35" s="14">
        <v>1</v>
      </c>
      <c r="F35" s="11">
        <v>7</v>
      </c>
      <c r="G35" s="12">
        <v>1</v>
      </c>
      <c r="H35" s="13">
        <v>1</v>
      </c>
      <c r="I35" s="13">
        <v>2</v>
      </c>
      <c r="J35" s="14">
        <v>1</v>
      </c>
      <c r="K35" s="11">
        <v>7</v>
      </c>
      <c r="L35" s="12">
        <v>1</v>
      </c>
      <c r="M35" s="13">
        <v>2</v>
      </c>
      <c r="N35" s="13">
        <v>1</v>
      </c>
      <c r="O35" s="14">
        <v>1</v>
      </c>
      <c r="P35" s="11">
        <v>7</v>
      </c>
      <c r="Q35" s="12">
        <v>1</v>
      </c>
      <c r="R35" s="13">
        <v>1</v>
      </c>
      <c r="S35" s="13">
        <v>1</v>
      </c>
      <c r="T35" s="14">
        <v>2</v>
      </c>
      <c r="U35" s="11">
        <v>7</v>
      </c>
      <c r="V35" s="12">
        <v>2</v>
      </c>
      <c r="W35" s="13">
        <v>1</v>
      </c>
      <c r="X35" s="13">
        <v>1</v>
      </c>
      <c r="Y35" s="14">
        <v>1</v>
      </c>
      <c r="Z35" s="11">
        <v>7</v>
      </c>
      <c r="AA35" s="12">
        <v>2</v>
      </c>
      <c r="AB35" s="13">
        <v>1</v>
      </c>
      <c r="AC35" s="13">
        <v>1</v>
      </c>
      <c r="AD35" s="14">
        <v>2</v>
      </c>
      <c r="AE35" s="11">
        <v>7</v>
      </c>
      <c r="AF35" s="12"/>
      <c r="AG35" s="13"/>
      <c r="AH35" s="13"/>
      <c r="AI35" s="14"/>
      <c r="AJ35" s="11">
        <v>7</v>
      </c>
      <c r="AK35" s="12"/>
      <c r="AL35" s="13"/>
      <c r="AM35" s="13"/>
      <c r="AN35" s="14"/>
      <c r="AO35" s="11">
        <v>7</v>
      </c>
      <c r="AP35" s="12"/>
      <c r="AQ35" s="13"/>
      <c r="AR35" s="13"/>
      <c r="AS35" s="14"/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11">
        <v>7</v>
      </c>
      <c r="BE35" s="12"/>
      <c r="BF35" s="13"/>
      <c r="BG35" s="13"/>
      <c r="BH35" s="14"/>
      <c r="BI35" s="11">
        <v>7</v>
      </c>
      <c r="BJ35" s="12"/>
      <c r="BK35" s="13"/>
      <c r="BL35" s="13"/>
      <c r="BM35" s="14"/>
      <c r="BN35" s="11">
        <v>7</v>
      </c>
      <c r="BO35" s="12"/>
      <c r="BP35" s="13"/>
      <c r="BQ35" s="13"/>
      <c r="BR35" s="14"/>
      <c r="BS35" s="11">
        <v>7</v>
      </c>
      <c r="BT35" s="12"/>
      <c r="BU35" s="13"/>
      <c r="BV35" s="13"/>
      <c r="BW35" s="14"/>
      <c r="BX35" s="11">
        <v>7</v>
      </c>
      <c r="BY35" s="12"/>
      <c r="BZ35" s="13"/>
      <c r="CA35" s="13"/>
      <c r="CB35" s="14"/>
      <c r="CC35" s="11">
        <v>7</v>
      </c>
      <c r="CD35" s="12"/>
      <c r="CE35" s="13"/>
      <c r="CF35" s="13"/>
      <c r="CG35" s="14"/>
    </row>
    <row r="36" spans="1:85" ht="12.75">
      <c r="A36" s="11">
        <v>8</v>
      </c>
      <c r="B36" s="12">
        <v>1</v>
      </c>
      <c r="C36" s="13">
        <v>1</v>
      </c>
      <c r="D36" s="13">
        <v>1</v>
      </c>
      <c r="E36" s="14">
        <v>1</v>
      </c>
      <c r="F36" s="11">
        <v>8</v>
      </c>
      <c r="G36" s="12">
        <v>1</v>
      </c>
      <c r="H36" s="13">
        <v>1</v>
      </c>
      <c r="I36" s="13">
        <v>1</v>
      </c>
      <c r="J36" s="14">
        <v>1</v>
      </c>
      <c r="K36" s="11">
        <v>8</v>
      </c>
      <c r="L36" s="12">
        <v>1</v>
      </c>
      <c r="M36" s="13">
        <v>1</v>
      </c>
      <c r="N36" s="13">
        <v>1</v>
      </c>
      <c r="O36" s="14">
        <v>1</v>
      </c>
      <c r="P36" s="11">
        <v>8</v>
      </c>
      <c r="Q36" s="12">
        <v>1</v>
      </c>
      <c r="R36" s="13">
        <v>1</v>
      </c>
      <c r="S36" s="13">
        <v>1</v>
      </c>
      <c r="T36" s="14">
        <v>1</v>
      </c>
      <c r="U36" s="11">
        <v>8</v>
      </c>
      <c r="V36" s="12">
        <v>1</v>
      </c>
      <c r="W36" s="13">
        <v>1</v>
      </c>
      <c r="X36" s="13">
        <v>1</v>
      </c>
      <c r="Y36" s="14">
        <v>1</v>
      </c>
      <c r="Z36" s="11">
        <v>8</v>
      </c>
      <c r="AA36" s="12">
        <v>1</v>
      </c>
      <c r="AB36" s="13">
        <v>1</v>
      </c>
      <c r="AC36" s="13">
        <v>1</v>
      </c>
      <c r="AD36" s="14">
        <v>1</v>
      </c>
      <c r="AE36" s="11">
        <v>8</v>
      </c>
      <c r="AF36" s="12"/>
      <c r="AG36" s="13"/>
      <c r="AH36" s="13"/>
      <c r="AI36" s="14"/>
      <c r="AJ36" s="11">
        <v>8</v>
      </c>
      <c r="AK36" s="12"/>
      <c r="AL36" s="13"/>
      <c r="AM36" s="13"/>
      <c r="AN36" s="14"/>
      <c r="AO36" s="11">
        <v>8</v>
      </c>
      <c r="AP36" s="12"/>
      <c r="AQ36" s="13"/>
      <c r="AR36" s="13"/>
      <c r="AS36" s="14"/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11">
        <v>8</v>
      </c>
      <c r="BE36" s="12"/>
      <c r="BF36" s="13"/>
      <c r="BG36" s="13"/>
      <c r="BH36" s="14"/>
      <c r="BI36" s="11">
        <v>8</v>
      </c>
      <c r="BJ36" s="12"/>
      <c r="BK36" s="13"/>
      <c r="BL36" s="13"/>
      <c r="BM36" s="14"/>
      <c r="BN36" s="11">
        <v>8</v>
      </c>
      <c r="BO36" s="12"/>
      <c r="BP36" s="13"/>
      <c r="BQ36" s="13"/>
      <c r="BR36" s="14"/>
      <c r="BS36" s="11">
        <v>8</v>
      </c>
      <c r="BT36" s="12"/>
      <c r="BU36" s="13"/>
      <c r="BV36" s="13"/>
      <c r="BW36" s="14"/>
      <c r="BX36" s="11">
        <v>8</v>
      </c>
      <c r="BY36" s="12"/>
      <c r="BZ36" s="13"/>
      <c r="CA36" s="13"/>
      <c r="CB36" s="14"/>
      <c r="CC36" s="11">
        <v>8</v>
      </c>
      <c r="CD36" s="12"/>
      <c r="CE36" s="13"/>
      <c r="CF36" s="13"/>
      <c r="CG36" s="14"/>
    </row>
    <row r="37" spans="1:85" ht="12.75">
      <c r="A37" s="11">
        <v>9</v>
      </c>
      <c r="B37" s="12">
        <v>1</v>
      </c>
      <c r="C37" s="13">
        <v>1</v>
      </c>
      <c r="D37" s="13">
        <v>1</v>
      </c>
      <c r="E37" s="14">
        <v>1</v>
      </c>
      <c r="F37" s="11">
        <v>9</v>
      </c>
      <c r="G37" s="12">
        <v>2</v>
      </c>
      <c r="H37" s="13">
        <v>1</v>
      </c>
      <c r="I37" s="13">
        <v>1</v>
      </c>
      <c r="J37" s="14">
        <v>1</v>
      </c>
      <c r="K37" s="11">
        <v>9</v>
      </c>
      <c r="L37" s="12">
        <v>2</v>
      </c>
      <c r="M37" s="13">
        <v>4</v>
      </c>
      <c r="N37" s="13">
        <v>3</v>
      </c>
      <c r="O37" s="14">
        <v>1</v>
      </c>
      <c r="P37" s="11">
        <v>9</v>
      </c>
      <c r="Q37" s="12">
        <v>2</v>
      </c>
      <c r="R37" s="13">
        <v>1</v>
      </c>
      <c r="S37" s="13">
        <v>2</v>
      </c>
      <c r="T37" s="14">
        <v>1</v>
      </c>
      <c r="U37" s="11">
        <v>9</v>
      </c>
      <c r="V37" s="12">
        <v>1</v>
      </c>
      <c r="W37" s="13">
        <v>1</v>
      </c>
      <c r="X37" s="13">
        <v>4</v>
      </c>
      <c r="Y37" s="14">
        <v>6</v>
      </c>
      <c r="Z37" s="11">
        <v>9</v>
      </c>
      <c r="AA37" s="12">
        <v>1</v>
      </c>
      <c r="AB37" s="13">
        <v>1</v>
      </c>
      <c r="AC37" s="13">
        <v>1</v>
      </c>
      <c r="AD37" s="14">
        <v>2</v>
      </c>
      <c r="AE37" s="11">
        <v>9</v>
      </c>
      <c r="AF37" s="12"/>
      <c r="AG37" s="13"/>
      <c r="AH37" s="13"/>
      <c r="AI37" s="14"/>
      <c r="AJ37" s="11">
        <v>9</v>
      </c>
      <c r="AK37" s="12"/>
      <c r="AL37" s="13"/>
      <c r="AM37" s="13"/>
      <c r="AN37" s="14"/>
      <c r="AO37" s="11">
        <v>9</v>
      </c>
      <c r="AP37" s="12"/>
      <c r="AQ37" s="13"/>
      <c r="AR37" s="13"/>
      <c r="AS37" s="14"/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11">
        <v>9</v>
      </c>
      <c r="BE37" s="12"/>
      <c r="BF37" s="13"/>
      <c r="BG37" s="13"/>
      <c r="BH37" s="14"/>
      <c r="BI37" s="11">
        <v>9</v>
      </c>
      <c r="BJ37" s="12"/>
      <c r="BK37" s="13"/>
      <c r="BL37" s="13"/>
      <c r="BM37" s="14"/>
      <c r="BN37" s="11">
        <v>9</v>
      </c>
      <c r="BO37" s="12"/>
      <c r="BP37" s="13"/>
      <c r="BQ37" s="13"/>
      <c r="BR37" s="14"/>
      <c r="BS37" s="11">
        <v>9</v>
      </c>
      <c r="BT37" s="12"/>
      <c r="BU37" s="13"/>
      <c r="BV37" s="13"/>
      <c r="BW37" s="14"/>
      <c r="BX37" s="11">
        <v>9</v>
      </c>
      <c r="BY37" s="12"/>
      <c r="BZ37" s="13"/>
      <c r="CA37" s="13"/>
      <c r="CB37" s="14"/>
      <c r="CC37" s="11">
        <v>9</v>
      </c>
      <c r="CD37" s="12"/>
      <c r="CE37" s="13"/>
      <c r="CF37" s="13"/>
      <c r="CG37" s="14"/>
    </row>
    <row r="38" spans="1:85" ht="12.75">
      <c r="A38" s="11">
        <v>10</v>
      </c>
      <c r="B38" s="12">
        <v>2</v>
      </c>
      <c r="C38" s="13">
        <v>3</v>
      </c>
      <c r="D38" s="13">
        <v>2</v>
      </c>
      <c r="E38" s="14">
        <v>2</v>
      </c>
      <c r="F38" s="11">
        <v>10</v>
      </c>
      <c r="G38" s="12">
        <v>3</v>
      </c>
      <c r="H38" s="13">
        <v>1</v>
      </c>
      <c r="I38" s="13">
        <v>2</v>
      </c>
      <c r="J38" s="14">
        <v>2</v>
      </c>
      <c r="K38" s="11">
        <v>10</v>
      </c>
      <c r="L38" s="12">
        <v>1</v>
      </c>
      <c r="M38" s="13">
        <v>1</v>
      </c>
      <c r="N38" s="13">
        <v>1</v>
      </c>
      <c r="O38" s="14">
        <v>1</v>
      </c>
      <c r="P38" s="11">
        <v>10</v>
      </c>
      <c r="Q38" s="12">
        <v>2</v>
      </c>
      <c r="R38" s="13">
        <v>1</v>
      </c>
      <c r="S38" s="13">
        <v>1</v>
      </c>
      <c r="T38" s="14">
        <v>3</v>
      </c>
      <c r="U38" s="11">
        <v>10</v>
      </c>
      <c r="V38" s="12">
        <v>2</v>
      </c>
      <c r="W38" s="13">
        <v>1</v>
      </c>
      <c r="X38" s="13">
        <v>2</v>
      </c>
      <c r="Y38" s="14">
        <v>2</v>
      </c>
      <c r="Z38" s="11">
        <v>10</v>
      </c>
      <c r="AA38" s="12">
        <v>2</v>
      </c>
      <c r="AB38" s="13">
        <v>2</v>
      </c>
      <c r="AC38" s="13">
        <v>2</v>
      </c>
      <c r="AD38" s="14">
        <v>1</v>
      </c>
      <c r="AE38" s="11">
        <v>10</v>
      </c>
      <c r="AF38" s="12"/>
      <c r="AG38" s="13"/>
      <c r="AH38" s="13"/>
      <c r="AI38" s="14"/>
      <c r="AJ38" s="11">
        <v>10</v>
      </c>
      <c r="AK38" s="12"/>
      <c r="AL38" s="13"/>
      <c r="AM38" s="13"/>
      <c r="AN38" s="14"/>
      <c r="AO38" s="11">
        <v>10</v>
      </c>
      <c r="AP38" s="12"/>
      <c r="AQ38" s="13"/>
      <c r="AR38" s="13"/>
      <c r="AS38" s="14"/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11">
        <v>10</v>
      </c>
      <c r="BE38" s="12"/>
      <c r="BF38" s="13"/>
      <c r="BG38" s="13"/>
      <c r="BH38" s="14"/>
      <c r="BI38" s="11">
        <v>10</v>
      </c>
      <c r="BJ38" s="12"/>
      <c r="BK38" s="13"/>
      <c r="BL38" s="13"/>
      <c r="BM38" s="14"/>
      <c r="BN38" s="11">
        <v>10</v>
      </c>
      <c r="BO38" s="12"/>
      <c r="BP38" s="13"/>
      <c r="BQ38" s="13"/>
      <c r="BR38" s="14"/>
      <c r="BS38" s="11">
        <v>10</v>
      </c>
      <c r="BT38" s="12"/>
      <c r="BU38" s="13"/>
      <c r="BV38" s="13"/>
      <c r="BW38" s="14"/>
      <c r="BX38" s="11">
        <v>10</v>
      </c>
      <c r="BY38" s="12"/>
      <c r="BZ38" s="13"/>
      <c r="CA38" s="13"/>
      <c r="CB38" s="14"/>
      <c r="CC38" s="11">
        <v>10</v>
      </c>
      <c r="CD38" s="12"/>
      <c r="CE38" s="13"/>
      <c r="CF38" s="13"/>
      <c r="CG38" s="14"/>
    </row>
    <row r="39" spans="1:85" ht="12.75">
      <c r="A39" s="11">
        <v>11</v>
      </c>
      <c r="B39" s="12">
        <v>1</v>
      </c>
      <c r="C39" s="13">
        <v>1</v>
      </c>
      <c r="D39" s="13">
        <v>2</v>
      </c>
      <c r="E39" s="14">
        <v>3</v>
      </c>
      <c r="F39" s="11">
        <v>11</v>
      </c>
      <c r="G39" s="12">
        <v>1</v>
      </c>
      <c r="H39" s="13">
        <v>1</v>
      </c>
      <c r="I39" s="13">
        <v>1</v>
      </c>
      <c r="J39" s="14">
        <v>1</v>
      </c>
      <c r="K39" s="11">
        <v>11</v>
      </c>
      <c r="L39" s="12">
        <v>1</v>
      </c>
      <c r="M39" s="13">
        <v>2</v>
      </c>
      <c r="N39" s="13">
        <v>1</v>
      </c>
      <c r="O39" s="14">
        <v>1</v>
      </c>
      <c r="P39" s="11">
        <v>11</v>
      </c>
      <c r="Q39" s="12">
        <v>1</v>
      </c>
      <c r="R39" s="13">
        <v>1</v>
      </c>
      <c r="S39" s="13">
        <v>2</v>
      </c>
      <c r="T39" s="14">
        <v>1</v>
      </c>
      <c r="U39" s="11">
        <v>11</v>
      </c>
      <c r="V39" s="12">
        <v>1</v>
      </c>
      <c r="W39" s="13">
        <v>1</v>
      </c>
      <c r="X39" s="13">
        <v>1</v>
      </c>
      <c r="Y39" s="14">
        <v>1</v>
      </c>
      <c r="Z39" s="11">
        <v>11</v>
      </c>
      <c r="AA39" s="12">
        <v>1</v>
      </c>
      <c r="AB39" s="13">
        <v>2</v>
      </c>
      <c r="AC39" s="13">
        <v>3</v>
      </c>
      <c r="AD39" s="14">
        <v>2</v>
      </c>
      <c r="AE39" s="11">
        <v>11</v>
      </c>
      <c r="AF39" s="12"/>
      <c r="AG39" s="13"/>
      <c r="AH39" s="13"/>
      <c r="AI39" s="14"/>
      <c r="AJ39" s="11">
        <v>11</v>
      </c>
      <c r="AK39" s="12"/>
      <c r="AL39" s="13"/>
      <c r="AM39" s="13"/>
      <c r="AN39" s="14"/>
      <c r="AO39" s="11">
        <v>11</v>
      </c>
      <c r="AP39" s="12"/>
      <c r="AQ39" s="13"/>
      <c r="AR39" s="13"/>
      <c r="AS39" s="14"/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11">
        <v>11</v>
      </c>
      <c r="BE39" s="12"/>
      <c r="BF39" s="13"/>
      <c r="BG39" s="13"/>
      <c r="BH39" s="14"/>
      <c r="BI39" s="11">
        <v>11</v>
      </c>
      <c r="BJ39" s="12"/>
      <c r="BK39" s="13"/>
      <c r="BL39" s="13"/>
      <c r="BM39" s="14"/>
      <c r="BN39" s="11">
        <v>11</v>
      </c>
      <c r="BO39" s="12"/>
      <c r="BP39" s="13"/>
      <c r="BQ39" s="13"/>
      <c r="BR39" s="14"/>
      <c r="BS39" s="11">
        <v>11</v>
      </c>
      <c r="BT39" s="12"/>
      <c r="BU39" s="13"/>
      <c r="BV39" s="13"/>
      <c r="BW39" s="14"/>
      <c r="BX39" s="11">
        <v>11</v>
      </c>
      <c r="BY39" s="12"/>
      <c r="BZ39" s="13"/>
      <c r="CA39" s="13"/>
      <c r="CB39" s="14"/>
      <c r="CC39" s="11">
        <v>11</v>
      </c>
      <c r="CD39" s="12"/>
      <c r="CE39" s="13"/>
      <c r="CF39" s="13"/>
      <c r="CG39" s="14"/>
    </row>
    <row r="40" spans="1:85" ht="12.75">
      <c r="A40" s="11">
        <v>12</v>
      </c>
      <c r="B40" s="12">
        <v>1</v>
      </c>
      <c r="C40" s="13">
        <v>2</v>
      </c>
      <c r="D40" s="13">
        <v>1</v>
      </c>
      <c r="E40" s="14">
        <v>1</v>
      </c>
      <c r="F40" s="11">
        <v>12</v>
      </c>
      <c r="G40" s="12">
        <v>1</v>
      </c>
      <c r="H40" s="13">
        <v>1</v>
      </c>
      <c r="I40" s="13">
        <v>1</v>
      </c>
      <c r="J40" s="14">
        <v>1</v>
      </c>
      <c r="K40" s="11">
        <v>12</v>
      </c>
      <c r="L40" s="12">
        <v>1</v>
      </c>
      <c r="M40" s="13">
        <v>1</v>
      </c>
      <c r="N40" s="13">
        <v>1</v>
      </c>
      <c r="O40" s="14">
        <v>1</v>
      </c>
      <c r="P40" s="11">
        <v>12</v>
      </c>
      <c r="Q40" s="12">
        <v>1</v>
      </c>
      <c r="R40" s="13">
        <v>1</v>
      </c>
      <c r="S40" s="13">
        <v>1</v>
      </c>
      <c r="T40" s="14">
        <v>1</v>
      </c>
      <c r="U40" s="11">
        <v>12</v>
      </c>
      <c r="V40" s="12">
        <v>1</v>
      </c>
      <c r="W40" s="13">
        <v>1</v>
      </c>
      <c r="X40" s="13">
        <v>1</v>
      </c>
      <c r="Y40" s="14">
        <v>1</v>
      </c>
      <c r="Z40" s="11">
        <v>12</v>
      </c>
      <c r="AA40" s="12">
        <v>1</v>
      </c>
      <c r="AB40" s="13">
        <v>1</v>
      </c>
      <c r="AC40" s="13">
        <v>1</v>
      </c>
      <c r="AD40" s="14">
        <v>1</v>
      </c>
      <c r="AE40" s="11">
        <v>12</v>
      </c>
      <c r="AF40" s="12"/>
      <c r="AG40" s="13"/>
      <c r="AH40" s="13"/>
      <c r="AI40" s="14"/>
      <c r="AJ40" s="11">
        <v>12</v>
      </c>
      <c r="AK40" s="12"/>
      <c r="AL40" s="13"/>
      <c r="AM40" s="13"/>
      <c r="AN40" s="14"/>
      <c r="AO40" s="11">
        <v>12</v>
      </c>
      <c r="AP40" s="12"/>
      <c r="AQ40" s="13"/>
      <c r="AR40" s="13"/>
      <c r="AS40" s="14"/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11">
        <v>12</v>
      </c>
      <c r="BE40" s="12"/>
      <c r="BF40" s="13"/>
      <c r="BG40" s="13"/>
      <c r="BH40" s="14"/>
      <c r="BI40" s="11">
        <v>12</v>
      </c>
      <c r="BJ40" s="12"/>
      <c r="BK40" s="13"/>
      <c r="BL40" s="13"/>
      <c r="BM40" s="14"/>
      <c r="BN40" s="11">
        <v>12</v>
      </c>
      <c r="BO40" s="12"/>
      <c r="BP40" s="13"/>
      <c r="BQ40" s="13"/>
      <c r="BR40" s="14"/>
      <c r="BS40" s="11">
        <v>12</v>
      </c>
      <c r="BT40" s="12"/>
      <c r="BU40" s="13"/>
      <c r="BV40" s="13"/>
      <c r="BW40" s="14"/>
      <c r="BX40" s="11">
        <v>12</v>
      </c>
      <c r="BY40" s="12"/>
      <c r="BZ40" s="13"/>
      <c r="CA40" s="13"/>
      <c r="CB40" s="14"/>
      <c r="CC40" s="11">
        <v>12</v>
      </c>
      <c r="CD40" s="12"/>
      <c r="CE40" s="13"/>
      <c r="CF40" s="13"/>
      <c r="CG40" s="14"/>
    </row>
    <row r="41" spans="1:85" ht="12.75">
      <c r="A41" s="11">
        <v>13</v>
      </c>
      <c r="B41" s="12">
        <v>2</v>
      </c>
      <c r="C41" s="13">
        <v>2</v>
      </c>
      <c r="D41" s="13">
        <v>2</v>
      </c>
      <c r="E41" s="14">
        <v>2</v>
      </c>
      <c r="F41" s="11">
        <v>13</v>
      </c>
      <c r="G41" s="12">
        <v>2</v>
      </c>
      <c r="H41" s="13">
        <v>2</v>
      </c>
      <c r="I41" s="13">
        <v>1</v>
      </c>
      <c r="J41" s="14">
        <v>2</v>
      </c>
      <c r="K41" s="11">
        <v>13</v>
      </c>
      <c r="L41" s="12">
        <v>2</v>
      </c>
      <c r="M41" s="13">
        <v>1</v>
      </c>
      <c r="N41" s="13">
        <v>1</v>
      </c>
      <c r="O41" s="14">
        <v>1</v>
      </c>
      <c r="P41" s="11">
        <v>13</v>
      </c>
      <c r="Q41" s="12">
        <v>2</v>
      </c>
      <c r="R41" s="13">
        <v>2</v>
      </c>
      <c r="S41" s="13">
        <v>2</v>
      </c>
      <c r="T41" s="14">
        <v>1</v>
      </c>
      <c r="U41" s="11">
        <v>13</v>
      </c>
      <c r="V41" s="12">
        <v>2</v>
      </c>
      <c r="W41" s="13">
        <v>3</v>
      </c>
      <c r="X41" s="13">
        <v>2</v>
      </c>
      <c r="Y41" s="14">
        <v>1</v>
      </c>
      <c r="Z41" s="11">
        <v>13</v>
      </c>
      <c r="AA41" s="12">
        <v>2</v>
      </c>
      <c r="AB41" s="13">
        <v>2</v>
      </c>
      <c r="AC41" s="13">
        <v>2</v>
      </c>
      <c r="AD41" s="14">
        <v>2</v>
      </c>
      <c r="AE41" s="11">
        <v>13</v>
      </c>
      <c r="AF41" s="12"/>
      <c r="AG41" s="13"/>
      <c r="AH41" s="13"/>
      <c r="AI41" s="14"/>
      <c r="AJ41" s="11">
        <v>13</v>
      </c>
      <c r="AK41" s="12"/>
      <c r="AL41" s="13"/>
      <c r="AM41" s="13"/>
      <c r="AN41" s="14"/>
      <c r="AO41" s="11">
        <v>13</v>
      </c>
      <c r="AP41" s="12"/>
      <c r="AQ41" s="13"/>
      <c r="AR41" s="13"/>
      <c r="AS41" s="14"/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11">
        <v>13</v>
      </c>
      <c r="BE41" s="12"/>
      <c r="BF41" s="13"/>
      <c r="BG41" s="13"/>
      <c r="BH41" s="14"/>
      <c r="BI41" s="11">
        <v>13</v>
      </c>
      <c r="BJ41" s="12"/>
      <c r="BK41" s="13"/>
      <c r="BL41" s="13"/>
      <c r="BM41" s="14"/>
      <c r="BN41" s="11">
        <v>13</v>
      </c>
      <c r="BO41" s="12"/>
      <c r="BP41" s="13"/>
      <c r="BQ41" s="13"/>
      <c r="BR41" s="14"/>
      <c r="BS41" s="11">
        <v>13</v>
      </c>
      <c r="BT41" s="12"/>
      <c r="BU41" s="13"/>
      <c r="BV41" s="13"/>
      <c r="BW41" s="14"/>
      <c r="BX41" s="11">
        <v>13</v>
      </c>
      <c r="BY41" s="12"/>
      <c r="BZ41" s="13"/>
      <c r="CA41" s="13"/>
      <c r="CB41" s="14"/>
      <c r="CC41" s="11">
        <v>13</v>
      </c>
      <c r="CD41" s="12"/>
      <c r="CE41" s="13"/>
      <c r="CF41" s="13"/>
      <c r="CG41" s="14"/>
    </row>
    <row r="42" spans="1:85" ht="12.75">
      <c r="A42" s="11">
        <v>14</v>
      </c>
      <c r="B42" s="12">
        <v>3</v>
      </c>
      <c r="C42" s="13">
        <v>1</v>
      </c>
      <c r="D42" s="13">
        <v>3</v>
      </c>
      <c r="E42" s="14">
        <v>2</v>
      </c>
      <c r="F42" s="11">
        <v>14</v>
      </c>
      <c r="G42" s="12">
        <v>2</v>
      </c>
      <c r="H42" s="13">
        <v>2</v>
      </c>
      <c r="I42" s="13">
        <v>2</v>
      </c>
      <c r="J42" s="14">
        <v>1</v>
      </c>
      <c r="K42" s="11">
        <v>14</v>
      </c>
      <c r="L42" s="12">
        <v>2</v>
      </c>
      <c r="M42" s="13">
        <v>2</v>
      </c>
      <c r="N42" s="13">
        <v>1</v>
      </c>
      <c r="O42" s="14">
        <v>2</v>
      </c>
      <c r="P42" s="11">
        <v>14</v>
      </c>
      <c r="Q42" s="12">
        <v>2</v>
      </c>
      <c r="R42" s="13">
        <v>2</v>
      </c>
      <c r="S42" s="13">
        <v>2</v>
      </c>
      <c r="T42" s="14">
        <v>2</v>
      </c>
      <c r="U42" s="11">
        <v>14</v>
      </c>
      <c r="V42" s="12">
        <v>1</v>
      </c>
      <c r="W42" s="13">
        <v>2</v>
      </c>
      <c r="X42" s="13">
        <v>2</v>
      </c>
      <c r="Y42" s="14">
        <v>2</v>
      </c>
      <c r="Z42" s="11">
        <v>14</v>
      </c>
      <c r="AA42" s="12">
        <v>1</v>
      </c>
      <c r="AB42" s="13">
        <v>1</v>
      </c>
      <c r="AC42" s="13">
        <v>3</v>
      </c>
      <c r="AD42" s="14">
        <v>3</v>
      </c>
      <c r="AE42" s="11">
        <v>14</v>
      </c>
      <c r="AF42" s="12"/>
      <c r="AG42" s="13"/>
      <c r="AH42" s="13"/>
      <c r="AI42" s="14"/>
      <c r="AJ42" s="11">
        <v>14</v>
      </c>
      <c r="AK42" s="12"/>
      <c r="AL42" s="13"/>
      <c r="AM42" s="13"/>
      <c r="AN42" s="14"/>
      <c r="AO42" s="11">
        <v>14</v>
      </c>
      <c r="AP42" s="12"/>
      <c r="AQ42" s="13"/>
      <c r="AR42" s="13"/>
      <c r="AS42" s="14"/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11">
        <v>14</v>
      </c>
      <c r="BE42" s="12"/>
      <c r="BF42" s="13"/>
      <c r="BG42" s="13"/>
      <c r="BH42" s="14"/>
      <c r="BI42" s="11">
        <v>14</v>
      </c>
      <c r="BJ42" s="12"/>
      <c r="BK42" s="13"/>
      <c r="BL42" s="13"/>
      <c r="BM42" s="14"/>
      <c r="BN42" s="11">
        <v>14</v>
      </c>
      <c r="BO42" s="12"/>
      <c r="BP42" s="13"/>
      <c r="BQ42" s="13"/>
      <c r="BR42" s="14"/>
      <c r="BS42" s="11">
        <v>14</v>
      </c>
      <c r="BT42" s="12"/>
      <c r="BU42" s="13"/>
      <c r="BV42" s="13"/>
      <c r="BW42" s="14"/>
      <c r="BX42" s="11">
        <v>14</v>
      </c>
      <c r="BY42" s="12"/>
      <c r="BZ42" s="13"/>
      <c r="CA42" s="13"/>
      <c r="CB42" s="14"/>
      <c r="CC42" s="11">
        <v>14</v>
      </c>
      <c r="CD42" s="12"/>
      <c r="CE42" s="13"/>
      <c r="CF42" s="13"/>
      <c r="CG42" s="14"/>
    </row>
    <row r="43" spans="1:85" ht="12.75">
      <c r="A43" s="11">
        <v>15</v>
      </c>
      <c r="B43" s="12">
        <v>2</v>
      </c>
      <c r="C43" s="13">
        <v>2</v>
      </c>
      <c r="D43" s="13">
        <v>1</v>
      </c>
      <c r="E43" s="14">
        <v>1</v>
      </c>
      <c r="F43" s="11">
        <v>15</v>
      </c>
      <c r="G43" s="12">
        <v>2</v>
      </c>
      <c r="H43" s="13">
        <v>2</v>
      </c>
      <c r="I43" s="13">
        <v>2</v>
      </c>
      <c r="J43" s="14">
        <v>1</v>
      </c>
      <c r="K43" s="11">
        <v>15</v>
      </c>
      <c r="L43" s="12">
        <v>2</v>
      </c>
      <c r="M43" s="13">
        <v>1</v>
      </c>
      <c r="N43" s="13">
        <v>1</v>
      </c>
      <c r="O43" s="14">
        <v>1</v>
      </c>
      <c r="P43" s="11">
        <v>15</v>
      </c>
      <c r="Q43" s="12">
        <v>1</v>
      </c>
      <c r="R43" s="13">
        <v>2</v>
      </c>
      <c r="S43" s="13">
        <v>1</v>
      </c>
      <c r="T43" s="14">
        <v>1</v>
      </c>
      <c r="U43" s="11">
        <v>15</v>
      </c>
      <c r="V43" s="12">
        <v>4</v>
      </c>
      <c r="W43" s="13">
        <v>1</v>
      </c>
      <c r="X43" s="13">
        <v>3</v>
      </c>
      <c r="Y43" s="14">
        <v>2</v>
      </c>
      <c r="Z43" s="11">
        <v>15</v>
      </c>
      <c r="AA43" s="12">
        <v>1</v>
      </c>
      <c r="AB43" s="13">
        <v>1</v>
      </c>
      <c r="AC43" s="13">
        <v>2</v>
      </c>
      <c r="AD43" s="14">
        <v>2</v>
      </c>
      <c r="AE43" s="11">
        <v>15</v>
      </c>
      <c r="AF43" s="12"/>
      <c r="AG43" s="13"/>
      <c r="AH43" s="13"/>
      <c r="AI43" s="14"/>
      <c r="AJ43" s="11">
        <v>15</v>
      </c>
      <c r="AK43" s="12"/>
      <c r="AL43" s="13"/>
      <c r="AM43" s="13"/>
      <c r="AN43" s="14"/>
      <c r="AO43" s="11">
        <v>15</v>
      </c>
      <c r="AP43" s="12"/>
      <c r="AQ43" s="13"/>
      <c r="AR43" s="13"/>
      <c r="AS43" s="14"/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11">
        <v>15</v>
      </c>
      <c r="BE43" s="12"/>
      <c r="BF43" s="13"/>
      <c r="BG43" s="13"/>
      <c r="BH43" s="14"/>
      <c r="BI43" s="11">
        <v>15</v>
      </c>
      <c r="BJ43" s="12"/>
      <c r="BK43" s="13"/>
      <c r="BL43" s="13"/>
      <c r="BM43" s="14"/>
      <c r="BN43" s="11">
        <v>15</v>
      </c>
      <c r="BO43" s="12"/>
      <c r="BP43" s="13"/>
      <c r="BQ43" s="13"/>
      <c r="BR43" s="14"/>
      <c r="BS43" s="11">
        <v>15</v>
      </c>
      <c r="BT43" s="12"/>
      <c r="BU43" s="13"/>
      <c r="BV43" s="13"/>
      <c r="BW43" s="14"/>
      <c r="BX43" s="11">
        <v>15</v>
      </c>
      <c r="BY43" s="12"/>
      <c r="BZ43" s="13"/>
      <c r="CA43" s="13"/>
      <c r="CB43" s="14"/>
      <c r="CC43" s="11">
        <v>15</v>
      </c>
      <c r="CD43" s="12"/>
      <c r="CE43" s="13"/>
      <c r="CF43" s="13"/>
      <c r="CG43" s="14"/>
    </row>
    <row r="44" spans="1:85" ht="12.75">
      <c r="A44" s="11">
        <v>16</v>
      </c>
      <c r="B44" s="12">
        <v>3</v>
      </c>
      <c r="C44" s="13">
        <v>1</v>
      </c>
      <c r="D44" s="13">
        <v>1</v>
      </c>
      <c r="E44" s="14">
        <v>1</v>
      </c>
      <c r="F44" s="11">
        <v>16</v>
      </c>
      <c r="G44" s="12">
        <v>1</v>
      </c>
      <c r="H44" s="13">
        <v>3</v>
      </c>
      <c r="I44" s="13">
        <v>1</v>
      </c>
      <c r="J44" s="14">
        <v>1</v>
      </c>
      <c r="K44" s="11">
        <v>16</v>
      </c>
      <c r="L44" s="12">
        <v>1</v>
      </c>
      <c r="M44" s="13">
        <v>1</v>
      </c>
      <c r="N44" s="13">
        <v>1</v>
      </c>
      <c r="O44" s="14">
        <v>1</v>
      </c>
      <c r="P44" s="11">
        <v>16</v>
      </c>
      <c r="Q44" s="12">
        <v>1</v>
      </c>
      <c r="R44" s="13">
        <v>1</v>
      </c>
      <c r="S44" s="13">
        <v>1</v>
      </c>
      <c r="T44" s="14">
        <v>1</v>
      </c>
      <c r="U44" s="11">
        <v>16</v>
      </c>
      <c r="V44" s="12">
        <v>1</v>
      </c>
      <c r="W44" s="13">
        <v>1</v>
      </c>
      <c r="X44" s="13">
        <v>1</v>
      </c>
      <c r="Y44" s="14">
        <v>1</v>
      </c>
      <c r="Z44" s="11">
        <v>16</v>
      </c>
      <c r="AA44" s="12">
        <v>1</v>
      </c>
      <c r="AB44" s="13">
        <v>1</v>
      </c>
      <c r="AC44" s="13">
        <v>2</v>
      </c>
      <c r="AD44" s="14">
        <v>2</v>
      </c>
      <c r="AE44" s="11">
        <v>16</v>
      </c>
      <c r="AF44" s="12"/>
      <c r="AG44" s="13"/>
      <c r="AH44" s="13"/>
      <c r="AI44" s="14"/>
      <c r="AJ44" s="11">
        <v>16</v>
      </c>
      <c r="AK44" s="12"/>
      <c r="AL44" s="13"/>
      <c r="AM44" s="13"/>
      <c r="AN44" s="14"/>
      <c r="AO44" s="11">
        <v>16</v>
      </c>
      <c r="AP44" s="12"/>
      <c r="AQ44" s="13"/>
      <c r="AR44" s="13"/>
      <c r="AS44" s="14"/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11">
        <v>16</v>
      </c>
      <c r="BE44" s="12"/>
      <c r="BF44" s="13"/>
      <c r="BG44" s="13"/>
      <c r="BH44" s="14"/>
      <c r="BI44" s="11">
        <v>16</v>
      </c>
      <c r="BJ44" s="12"/>
      <c r="BK44" s="13"/>
      <c r="BL44" s="13"/>
      <c r="BM44" s="14"/>
      <c r="BN44" s="11">
        <v>16</v>
      </c>
      <c r="BO44" s="12"/>
      <c r="BP44" s="13"/>
      <c r="BQ44" s="13"/>
      <c r="BR44" s="14"/>
      <c r="BS44" s="11">
        <v>16</v>
      </c>
      <c r="BT44" s="12"/>
      <c r="BU44" s="13"/>
      <c r="BV44" s="13"/>
      <c r="BW44" s="14"/>
      <c r="BX44" s="11">
        <v>16</v>
      </c>
      <c r="BY44" s="12"/>
      <c r="BZ44" s="13"/>
      <c r="CA44" s="13"/>
      <c r="CB44" s="14"/>
      <c r="CC44" s="11">
        <v>16</v>
      </c>
      <c r="CD44" s="12"/>
      <c r="CE44" s="13"/>
      <c r="CF44" s="13"/>
      <c r="CG44" s="14"/>
    </row>
    <row r="45" spans="1:85" ht="12.75">
      <c r="A45" s="11">
        <v>17</v>
      </c>
      <c r="B45" s="12">
        <v>1</v>
      </c>
      <c r="C45" s="13">
        <v>1</v>
      </c>
      <c r="D45" s="13">
        <v>1</v>
      </c>
      <c r="E45" s="14">
        <v>1</v>
      </c>
      <c r="F45" s="11">
        <v>17</v>
      </c>
      <c r="G45" s="12">
        <v>2</v>
      </c>
      <c r="H45" s="13">
        <v>1</v>
      </c>
      <c r="I45" s="13">
        <v>1</v>
      </c>
      <c r="J45" s="14">
        <v>1</v>
      </c>
      <c r="K45" s="11">
        <v>17</v>
      </c>
      <c r="L45" s="12">
        <v>1</v>
      </c>
      <c r="M45" s="13">
        <v>1</v>
      </c>
      <c r="N45" s="13">
        <v>1</v>
      </c>
      <c r="O45" s="14">
        <v>1</v>
      </c>
      <c r="P45" s="11">
        <v>17</v>
      </c>
      <c r="Q45" s="12">
        <v>1</v>
      </c>
      <c r="R45" s="13">
        <v>1</v>
      </c>
      <c r="S45" s="13">
        <v>1</v>
      </c>
      <c r="T45" s="14">
        <v>1</v>
      </c>
      <c r="U45" s="11">
        <v>17</v>
      </c>
      <c r="V45" s="12">
        <v>1</v>
      </c>
      <c r="W45" s="13">
        <v>1</v>
      </c>
      <c r="X45" s="13">
        <v>1</v>
      </c>
      <c r="Y45" s="14">
        <v>1</v>
      </c>
      <c r="Z45" s="11">
        <v>17</v>
      </c>
      <c r="AA45" s="12">
        <v>1</v>
      </c>
      <c r="AB45" s="13">
        <v>1</v>
      </c>
      <c r="AC45" s="13">
        <v>2</v>
      </c>
      <c r="AD45" s="14">
        <v>1</v>
      </c>
      <c r="AE45" s="11">
        <v>17</v>
      </c>
      <c r="AF45" s="12"/>
      <c r="AG45" s="13"/>
      <c r="AH45" s="13"/>
      <c r="AI45" s="14"/>
      <c r="AJ45" s="11">
        <v>17</v>
      </c>
      <c r="AK45" s="12"/>
      <c r="AL45" s="13"/>
      <c r="AM45" s="13"/>
      <c r="AN45" s="14"/>
      <c r="AO45" s="11">
        <v>17</v>
      </c>
      <c r="AP45" s="12"/>
      <c r="AQ45" s="13"/>
      <c r="AR45" s="13"/>
      <c r="AS45" s="14"/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11">
        <v>17</v>
      </c>
      <c r="BE45" s="12"/>
      <c r="BF45" s="13"/>
      <c r="BG45" s="13"/>
      <c r="BH45" s="14"/>
      <c r="BI45" s="11">
        <v>17</v>
      </c>
      <c r="BJ45" s="12"/>
      <c r="BK45" s="13"/>
      <c r="BL45" s="13"/>
      <c r="BM45" s="14"/>
      <c r="BN45" s="11">
        <v>17</v>
      </c>
      <c r="BO45" s="12"/>
      <c r="BP45" s="13"/>
      <c r="BQ45" s="13"/>
      <c r="BR45" s="14"/>
      <c r="BS45" s="11">
        <v>17</v>
      </c>
      <c r="BT45" s="12"/>
      <c r="BU45" s="13"/>
      <c r="BV45" s="13"/>
      <c r="BW45" s="14"/>
      <c r="BX45" s="11">
        <v>17</v>
      </c>
      <c r="BY45" s="12"/>
      <c r="BZ45" s="13"/>
      <c r="CA45" s="13"/>
      <c r="CB45" s="14"/>
      <c r="CC45" s="11">
        <v>17</v>
      </c>
      <c r="CD45" s="12"/>
      <c r="CE45" s="13"/>
      <c r="CF45" s="13"/>
      <c r="CG45" s="14"/>
    </row>
    <row r="46" spans="1:85" ht="13.5" thickBot="1">
      <c r="A46" s="15">
        <v>18</v>
      </c>
      <c r="B46" s="16">
        <v>2</v>
      </c>
      <c r="C46" s="17">
        <v>1</v>
      </c>
      <c r="D46" s="17">
        <v>1</v>
      </c>
      <c r="E46" s="18">
        <v>1</v>
      </c>
      <c r="F46" s="15">
        <v>18</v>
      </c>
      <c r="G46" s="16">
        <v>1</v>
      </c>
      <c r="H46" s="17">
        <v>1</v>
      </c>
      <c r="I46" s="17">
        <v>2</v>
      </c>
      <c r="J46" s="18">
        <v>2</v>
      </c>
      <c r="K46" s="15">
        <v>18</v>
      </c>
      <c r="L46" s="16">
        <v>2</v>
      </c>
      <c r="M46" s="17">
        <v>2</v>
      </c>
      <c r="N46" s="17">
        <v>2</v>
      </c>
      <c r="O46" s="18">
        <v>2</v>
      </c>
      <c r="P46" s="15">
        <v>18</v>
      </c>
      <c r="Q46" s="16">
        <v>1</v>
      </c>
      <c r="R46" s="17">
        <v>2</v>
      </c>
      <c r="S46" s="17">
        <v>2</v>
      </c>
      <c r="T46" s="18">
        <v>2</v>
      </c>
      <c r="U46" s="15">
        <v>18</v>
      </c>
      <c r="V46" s="16">
        <v>1</v>
      </c>
      <c r="W46" s="17">
        <v>1</v>
      </c>
      <c r="X46" s="17">
        <v>1</v>
      </c>
      <c r="Y46" s="18">
        <v>1</v>
      </c>
      <c r="Z46" s="15">
        <v>18</v>
      </c>
      <c r="AA46" s="16">
        <v>2</v>
      </c>
      <c r="AB46" s="17">
        <v>1</v>
      </c>
      <c r="AC46" s="17">
        <v>1</v>
      </c>
      <c r="AD46" s="18">
        <v>2</v>
      </c>
      <c r="AE46" s="15">
        <v>18</v>
      </c>
      <c r="AF46" s="16"/>
      <c r="AG46" s="17"/>
      <c r="AH46" s="17"/>
      <c r="AI46" s="18"/>
      <c r="AJ46" s="15">
        <v>18</v>
      </c>
      <c r="AK46" s="16"/>
      <c r="AL46" s="17"/>
      <c r="AM46" s="17"/>
      <c r="AN46" s="18"/>
      <c r="AO46" s="15">
        <v>18</v>
      </c>
      <c r="AP46" s="16"/>
      <c r="AQ46" s="17"/>
      <c r="AR46" s="17"/>
      <c r="AS46" s="18"/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15">
        <v>18</v>
      </c>
      <c r="BE46" s="16"/>
      <c r="BF46" s="17"/>
      <c r="BG46" s="17"/>
      <c r="BH46" s="18"/>
      <c r="BI46" s="15">
        <v>18</v>
      </c>
      <c r="BJ46" s="16"/>
      <c r="BK46" s="17"/>
      <c r="BL46" s="17"/>
      <c r="BM46" s="18"/>
      <c r="BN46" s="15">
        <v>18</v>
      </c>
      <c r="BO46" s="16"/>
      <c r="BP46" s="17"/>
      <c r="BQ46" s="17"/>
      <c r="BR46" s="18"/>
      <c r="BS46" s="15">
        <v>18</v>
      </c>
      <c r="BT46" s="16"/>
      <c r="BU46" s="17"/>
      <c r="BV46" s="17"/>
      <c r="BW46" s="18"/>
      <c r="BX46" s="15">
        <v>18</v>
      </c>
      <c r="BY46" s="16"/>
      <c r="BZ46" s="17"/>
      <c r="CA46" s="17"/>
      <c r="CB46" s="18"/>
      <c r="CC46" s="15">
        <v>18</v>
      </c>
      <c r="CD46" s="16"/>
      <c r="CE46" s="17"/>
      <c r="CF46" s="17"/>
      <c r="CG46" s="18"/>
    </row>
    <row r="47" spans="1:85" ht="13.5" thickBot="1">
      <c r="A47" s="3" t="s">
        <v>45</v>
      </c>
      <c r="B47" s="19">
        <f>SUM(B29:B46)</f>
        <v>29</v>
      </c>
      <c r="C47" s="20">
        <f>SUM(C29:C46)</f>
        <v>26</v>
      </c>
      <c r="D47" s="20">
        <f>SUM(D29:D46)</f>
        <v>28</v>
      </c>
      <c r="E47" s="21">
        <f>SUM(E29:E46)</f>
        <v>26</v>
      </c>
      <c r="F47" s="3" t="s">
        <v>45</v>
      </c>
      <c r="G47" s="19">
        <f>SUM(G29:G46)</f>
        <v>29</v>
      </c>
      <c r="H47" s="20">
        <f>SUM(H29:H46)</f>
        <v>25</v>
      </c>
      <c r="I47" s="20">
        <f>SUM(I29:I46)</f>
        <v>25</v>
      </c>
      <c r="J47" s="21">
        <f>SUM(J29:J46)</f>
        <v>26</v>
      </c>
      <c r="K47" s="3" t="s">
        <v>45</v>
      </c>
      <c r="L47" s="19">
        <f>SUM(L29:L46)</f>
        <v>24</v>
      </c>
      <c r="M47" s="20">
        <f>SUM(M29:M46)</f>
        <v>27</v>
      </c>
      <c r="N47" s="20">
        <f>SUM(N29:N46)</f>
        <v>26</v>
      </c>
      <c r="O47" s="21">
        <f>SUM(O29:O46)</f>
        <v>21</v>
      </c>
      <c r="P47" s="3" t="s">
        <v>45</v>
      </c>
      <c r="Q47" s="19">
        <f>SUM(Q29:Q46)</f>
        <v>26</v>
      </c>
      <c r="R47" s="20">
        <f>SUM(R29:R46)</f>
        <v>24</v>
      </c>
      <c r="S47" s="20">
        <f>SUM(S29:S46)</f>
        <v>24</v>
      </c>
      <c r="T47" s="21">
        <f>SUM(T29:T46)</f>
        <v>24</v>
      </c>
      <c r="U47" s="3" t="s">
        <v>45</v>
      </c>
      <c r="V47" s="19">
        <f>SUM(V29:V46)</f>
        <v>30</v>
      </c>
      <c r="W47" s="20">
        <f>SUM(W29:W46)</f>
        <v>27</v>
      </c>
      <c r="X47" s="20">
        <f>SUM(X29:X46)</f>
        <v>31</v>
      </c>
      <c r="Y47" s="21">
        <f>SUM(Y29:Y46)</f>
        <v>31</v>
      </c>
      <c r="Z47" s="3" t="s">
        <v>45</v>
      </c>
      <c r="AA47" s="19">
        <f>SUM(AA29:AA46)</f>
        <v>26</v>
      </c>
      <c r="AB47" s="20">
        <f>SUM(AB29:AB46)</f>
        <v>23</v>
      </c>
      <c r="AC47" s="20">
        <f>SUM(AC29:AC46)</f>
        <v>29</v>
      </c>
      <c r="AD47" s="21">
        <f>SUM(AD29:AD46)</f>
        <v>30</v>
      </c>
      <c r="AE47" s="3" t="s">
        <v>45</v>
      </c>
      <c r="AF47" s="19">
        <f>SUM(AF29:AF46)</f>
        <v>0</v>
      </c>
      <c r="AG47" s="20">
        <f>SUM(AG29:AG46)</f>
        <v>0</v>
      </c>
      <c r="AH47" s="20">
        <f>SUM(AH29:AH46)</f>
        <v>0</v>
      </c>
      <c r="AI47" s="21">
        <f>SUM(AI29:AI46)</f>
        <v>0</v>
      </c>
      <c r="AJ47" s="3" t="s">
        <v>45</v>
      </c>
      <c r="AK47" s="19">
        <f>SUM(AK29:AK46)</f>
        <v>0</v>
      </c>
      <c r="AL47" s="20">
        <f>SUM(AL29:AL46)</f>
        <v>0</v>
      </c>
      <c r="AM47" s="20">
        <f>SUM(AM29:AM46)</f>
        <v>0</v>
      </c>
      <c r="AN47" s="21">
        <f>SUM(AN29:AN46)</f>
        <v>0</v>
      </c>
      <c r="AO47" s="3" t="s">
        <v>45</v>
      </c>
      <c r="AP47" s="19">
        <f>SUM(AP29:AP46)</f>
        <v>0</v>
      </c>
      <c r="AQ47" s="20">
        <f>SUM(AQ29:AQ46)</f>
        <v>0</v>
      </c>
      <c r="AR47" s="20">
        <f>SUM(AR29:AR46)</f>
        <v>0</v>
      </c>
      <c r="AS47" s="21">
        <f>SUM(AS29:AS46)</f>
        <v>0</v>
      </c>
      <c r="AT47" s="3" t="s">
        <v>45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45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3" t="s">
        <v>45</v>
      </c>
      <c r="BE47" s="19">
        <f>SUM(BE29:BE46)</f>
        <v>0</v>
      </c>
      <c r="BF47" s="20">
        <f>SUM(BF29:BF46)</f>
        <v>0</v>
      </c>
      <c r="BG47" s="20">
        <f>SUM(BG29:BG46)</f>
        <v>0</v>
      </c>
      <c r="BH47" s="21">
        <f>SUM(BH29:BH46)</f>
        <v>0</v>
      </c>
      <c r="BI47" s="3" t="s">
        <v>45</v>
      </c>
      <c r="BJ47" s="19">
        <f>SUM(BJ29:BJ46)</f>
        <v>0</v>
      </c>
      <c r="BK47" s="20">
        <f>SUM(BK29:BK46)</f>
        <v>0</v>
      </c>
      <c r="BL47" s="20">
        <f>SUM(BL29:BL46)</f>
        <v>0</v>
      </c>
      <c r="BM47" s="21">
        <f>SUM(BM29:BM46)</f>
        <v>0</v>
      </c>
      <c r="BN47" s="3" t="s">
        <v>45</v>
      </c>
      <c r="BO47" s="19">
        <f>SUM(BO29:BO46)</f>
        <v>0</v>
      </c>
      <c r="BP47" s="20">
        <f>SUM(BP29:BP46)</f>
        <v>0</v>
      </c>
      <c r="BQ47" s="20">
        <f>SUM(BQ29:BQ46)</f>
        <v>0</v>
      </c>
      <c r="BR47" s="21">
        <f>SUM(BR29:BR46)</f>
        <v>0</v>
      </c>
      <c r="BS47" s="3" t="s">
        <v>45</v>
      </c>
      <c r="BT47" s="19">
        <f>SUM(BT29:BT46)</f>
        <v>0</v>
      </c>
      <c r="BU47" s="20">
        <f>SUM(BU29:BU46)</f>
        <v>0</v>
      </c>
      <c r="BV47" s="20">
        <f>SUM(BV29:BV46)</f>
        <v>0</v>
      </c>
      <c r="BW47" s="21">
        <f>SUM(BW29:BW46)</f>
        <v>0</v>
      </c>
      <c r="BX47" s="3" t="s">
        <v>45</v>
      </c>
      <c r="BY47" s="19">
        <f>SUM(BY29:BY46)</f>
        <v>0</v>
      </c>
      <c r="BZ47" s="20">
        <f>SUM(BZ29:BZ46)</f>
        <v>0</v>
      </c>
      <c r="CA47" s="20">
        <f>SUM(CA29:CA46)</f>
        <v>0</v>
      </c>
      <c r="CB47" s="21">
        <f>SUM(CB29:CB46)</f>
        <v>0</v>
      </c>
      <c r="CC47" s="3" t="s">
        <v>45</v>
      </c>
      <c r="CD47" s="19">
        <f>SUM(CD29:CD46)</f>
        <v>0</v>
      </c>
      <c r="CE47" s="20">
        <f>SUM(CE29:CE46)</f>
        <v>0</v>
      </c>
      <c r="CF47" s="20">
        <f>SUM(CF29:CF46)</f>
        <v>0</v>
      </c>
      <c r="CG47" s="21">
        <f>SUM(CG29:CG46)</f>
        <v>0</v>
      </c>
    </row>
    <row r="48" spans="1:85" ht="12.75">
      <c r="A48" s="2"/>
      <c r="B48" s="2"/>
      <c r="C48" s="2"/>
      <c r="D48" s="2"/>
      <c r="E48" s="22">
        <f>SUM(B47:E47)</f>
        <v>109</v>
      </c>
      <c r="F48" s="2"/>
      <c r="G48" s="2"/>
      <c r="H48" s="2"/>
      <c r="I48" s="2"/>
      <c r="J48" s="22">
        <f>SUM(G47:J47)</f>
        <v>105</v>
      </c>
      <c r="K48" s="2"/>
      <c r="L48" s="2"/>
      <c r="M48" s="2"/>
      <c r="N48" s="2"/>
      <c r="O48" s="22">
        <f>SUM(L47:O47)</f>
        <v>98</v>
      </c>
      <c r="P48" s="2"/>
      <c r="Q48" s="2"/>
      <c r="R48" s="2"/>
      <c r="S48" s="2"/>
      <c r="T48" s="22">
        <f>SUM(Q47:T47)</f>
        <v>98</v>
      </c>
      <c r="U48" s="2"/>
      <c r="V48" s="2"/>
      <c r="W48" s="2"/>
      <c r="X48" s="2"/>
      <c r="Y48" s="22">
        <f>SUM(V47:Y47)</f>
        <v>119</v>
      </c>
      <c r="Z48" s="2"/>
      <c r="AA48" s="2"/>
      <c r="AB48" s="2"/>
      <c r="AC48" s="2"/>
      <c r="AD48" s="22">
        <f>SUM(AA47:AD47)</f>
        <v>108</v>
      </c>
      <c r="AE48" s="2"/>
      <c r="AF48" s="2"/>
      <c r="AG48" s="2"/>
      <c r="AH48" s="2"/>
      <c r="AI48" s="22">
        <f>SUM(AF47:AI47)</f>
        <v>0</v>
      </c>
      <c r="AJ48" s="2"/>
      <c r="AK48" s="2"/>
      <c r="AL48" s="2"/>
      <c r="AM48" s="2"/>
      <c r="AN48" s="22">
        <f>SUM(AK47:AN47)</f>
        <v>0</v>
      </c>
      <c r="AO48" s="2"/>
      <c r="AP48" s="2"/>
      <c r="AQ48" s="2"/>
      <c r="AR48" s="2"/>
      <c r="AS48" s="22">
        <f>SUM(AP47:AS47)</f>
        <v>0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2">
        <f>SUM(BE47:BH47)</f>
        <v>0</v>
      </c>
      <c r="BI48" s="2"/>
      <c r="BJ48" s="2"/>
      <c r="BK48" s="2"/>
      <c r="BL48" s="2"/>
      <c r="BM48" s="22">
        <f>SUM(BJ47:BM47)</f>
        <v>0</v>
      </c>
      <c r="BN48" s="2"/>
      <c r="BO48" s="2"/>
      <c r="BP48" s="2"/>
      <c r="BQ48" s="2"/>
      <c r="BR48" s="22">
        <f>SUM(BO47:BR47)</f>
        <v>0</v>
      </c>
      <c r="BS48" s="2"/>
      <c r="BT48" s="2"/>
      <c r="BU48" s="2"/>
      <c r="BV48" s="2"/>
      <c r="BW48" s="22">
        <f>SUM(BT47:BW47)</f>
        <v>0</v>
      </c>
      <c r="BX48" s="2"/>
      <c r="BY48" s="2"/>
      <c r="BZ48" s="2"/>
      <c r="CA48" s="2"/>
      <c r="CB48" s="22">
        <f>SUM(BY47:CB47)</f>
        <v>0</v>
      </c>
      <c r="CC48" s="2"/>
      <c r="CD48" s="2"/>
      <c r="CE48" s="2"/>
      <c r="CF48" s="2"/>
      <c r="CG48" s="22">
        <f>SUM(CD47:CG47)</f>
        <v>0</v>
      </c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5" ht="12.75">
      <c r="A51" s="1" t="s">
        <v>85</v>
      </c>
      <c r="B51" s="2" t="s">
        <v>36</v>
      </c>
      <c r="C51" s="2"/>
      <c r="D51" s="2"/>
      <c r="E51" s="2"/>
      <c r="F51" s="2"/>
      <c r="G51" s="2" t="s">
        <v>37</v>
      </c>
      <c r="H51" s="2"/>
      <c r="I51" s="2"/>
      <c r="J51" s="2"/>
      <c r="K51" s="2"/>
      <c r="L51" s="2" t="s">
        <v>38</v>
      </c>
      <c r="M51" s="2"/>
      <c r="N51" s="2"/>
      <c r="O51" s="2"/>
      <c r="P51" s="2"/>
      <c r="Q51" s="2" t="s">
        <v>39</v>
      </c>
      <c r="R51" s="2"/>
      <c r="S51" s="2"/>
      <c r="T51" s="2"/>
      <c r="U51" s="2"/>
      <c r="V51" s="2" t="s">
        <v>40</v>
      </c>
      <c r="W51" s="2"/>
      <c r="X51" s="2"/>
      <c r="Y51" s="2"/>
      <c r="Z51" s="2"/>
      <c r="AA51" s="2" t="s">
        <v>41</v>
      </c>
      <c r="AB51" s="2"/>
      <c r="AC51" s="2"/>
      <c r="AD51" s="2"/>
      <c r="AE51" s="2"/>
      <c r="AF51" s="2" t="s">
        <v>42</v>
      </c>
      <c r="AG51" s="2"/>
      <c r="AH51" s="2"/>
      <c r="AI51" s="2"/>
      <c r="AJ51" s="2"/>
      <c r="AK51" s="2" t="s">
        <v>75</v>
      </c>
      <c r="AL51" s="2"/>
      <c r="AM51" s="2"/>
      <c r="AN51" s="2"/>
      <c r="AO51" s="2"/>
      <c r="AP51" s="2" t="s">
        <v>76</v>
      </c>
      <c r="AQ51" s="2"/>
      <c r="AR51" s="2"/>
      <c r="AS51" s="2"/>
      <c r="AT51" s="2"/>
      <c r="AU51" s="2" t="s">
        <v>77</v>
      </c>
      <c r="AV51" s="2"/>
      <c r="AW51" s="2"/>
      <c r="AX51" s="2"/>
      <c r="AY51" s="2"/>
      <c r="AZ51" s="2" t="s">
        <v>78</v>
      </c>
      <c r="BA51" s="2"/>
      <c r="BB51" s="2"/>
      <c r="BC51" s="2"/>
      <c r="BD51" s="2"/>
      <c r="BE51" s="2" t="s">
        <v>79</v>
      </c>
      <c r="BF51" s="2"/>
      <c r="BG51" s="2"/>
      <c r="BH51" s="2"/>
      <c r="BI51" s="2"/>
      <c r="BJ51" s="2" t="s">
        <v>80</v>
      </c>
      <c r="BK51" s="2"/>
      <c r="BL51" s="2"/>
      <c r="BM51" s="2"/>
      <c r="BN51" s="2"/>
      <c r="BO51" s="2" t="s">
        <v>81</v>
      </c>
      <c r="BP51" s="2"/>
      <c r="BQ51" s="2"/>
      <c r="BR51" s="2"/>
      <c r="BS51" s="2"/>
      <c r="BT51" s="2" t="s">
        <v>82</v>
      </c>
      <c r="BU51" s="2"/>
      <c r="BV51" s="2"/>
      <c r="BW51" s="2"/>
      <c r="BX51" s="2"/>
      <c r="BY51" s="2" t="s">
        <v>83</v>
      </c>
      <c r="BZ51" s="2"/>
      <c r="CA51" s="2"/>
      <c r="CB51" s="2"/>
      <c r="CC51" s="2"/>
      <c r="CD51" s="2" t="s">
        <v>84</v>
      </c>
      <c r="CE51" s="2"/>
      <c r="CF51" s="2"/>
      <c r="CG51" s="2"/>
    </row>
    <row r="52" spans="1:85" ht="13.5" thickBot="1">
      <c r="A52" s="2" t="s">
        <v>87</v>
      </c>
      <c r="B52" s="2" t="str">
        <f>Auswertung_BS!C41</f>
        <v>Pondruff, Klaus</v>
      </c>
      <c r="C52" s="2"/>
      <c r="D52" s="2"/>
      <c r="E52" s="2"/>
      <c r="F52" s="2"/>
      <c r="G52" s="2" t="str">
        <f>Auswertung_BS!C42</f>
        <v>Dunker, Sven</v>
      </c>
      <c r="H52" s="2"/>
      <c r="I52" s="2"/>
      <c r="J52" s="2"/>
      <c r="K52" s="2"/>
      <c r="L52" s="2" t="str">
        <f>Auswertung_BS!C43</f>
        <v>Inck, Alfred/Dunker, Klaus</v>
      </c>
      <c r="M52" s="2"/>
      <c r="N52" s="2"/>
      <c r="O52" s="2"/>
      <c r="P52" s="2"/>
      <c r="Q52" s="2" t="str">
        <f>Auswertung_BS!C44</f>
        <v>Wilbrand, Sascha</v>
      </c>
      <c r="R52" s="2"/>
      <c r="S52" s="2"/>
      <c r="T52" s="2"/>
      <c r="U52" s="2"/>
      <c r="V52" s="2" t="str">
        <f>Auswertung_BS!C45</f>
        <v>Bogdahn, Volker</v>
      </c>
      <c r="W52" s="2"/>
      <c r="X52" s="2"/>
      <c r="Y52" s="2"/>
      <c r="Z52" s="2"/>
      <c r="AA52" s="2" t="str">
        <f>Auswertung_BS!C46</f>
        <v>Koll, Max</v>
      </c>
      <c r="AB52" s="2"/>
      <c r="AC52" s="2"/>
      <c r="AD52" s="2"/>
      <c r="AE52" s="2"/>
      <c r="AF52" s="2" t="str">
        <f>Auswertung_BS!C48</f>
        <v>Dunker, Klaus</v>
      </c>
      <c r="AG52" s="2"/>
      <c r="AH52" s="2"/>
      <c r="AI52" s="2"/>
      <c r="AJ52" s="2"/>
      <c r="AK52" s="2" t="str">
        <f>Auswertung_BS!C49</f>
        <v>Dunker, Heike</v>
      </c>
      <c r="AL52" s="2"/>
      <c r="AM52" s="2"/>
      <c r="AN52" s="2"/>
      <c r="AO52" s="2"/>
      <c r="AP52" s="2" t="str">
        <f>Auswertung_BS!C50</f>
        <v>Koll, Renate</v>
      </c>
      <c r="AQ52" s="2"/>
      <c r="AR52" s="2"/>
      <c r="AS52" s="2"/>
      <c r="AT52" s="2"/>
      <c r="AU52" s="2" t="str">
        <f>Auswertung_BS!C51</f>
        <v>Inck, Alwine</v>
      </c>
      <c r="AV52" s="2"/>
      <c r="AW52" s="2"/>
      <c r="AX52" s="2"/>
      <c r="AY52" s="2"/>
      <c r="AZ52" s="2" t="str">
        <f>Auswertung_BS!C52</f>
        <v>Dunker, Maik</v>
      </c>
      <c r="BA52" s="2"/>
      <c r="BB52" s="2"/>
      <c r="BC52" s="2"/>
      <c r="BD52" s="2"/>
      <c r="BE52" s="2" t="str">
        <f>Auswertung_BS!C53</f>
        <v>Inck, Alfred</v>
      </c>
      <c r="BF52" s="2"/>
      <c r="BG52" s="2"/>
      <c r="BH52" s="2"/>
      <c r="BI52" s="2"/>
      <c r="BJ52" s="2">
        <f>Auswertung_BS!C54</f>
        <v>0</v>
      </c>
      <c r="BK52" s="2"/>
      <c r="BL52" s="2"/>
      <c r="BM52" s="2"/>
      <c r="BN52" s="2"/>
      <c r="BO52" s="2">
        <f>Auswertung_BS!C55</f>
        <v>0</v>
      </c>
      <c r="BP52" s="2"/>
      <c r="BQ52" s="2"/>
      <c r="BR52" s="2"/>
      <c r="BS52" s="2"/>
      <c r="BT52" s="2">
        <f>Auswertung_BS!C56</f>
        <v>0</v>
      </c>
      <c r="BU52" s="2"/>
      <c r="BV52" s="2"/>
      <c r="BW52" s="2"/>
      <c r="BX52" s="2"/>
      <c r="BY52" s="2">
        <f>Auswertung_BS!C57</f>
        <v>0</v>
      </c>
      <c r="BZ52" s="2"/>
      <c r="CA52" s="2"/>
      <c r="CB52" s="2"/>
      <c r="CC52" s="2"/>
      <c r="CD52" s="2">
        <f>Auswertung_BS!C58</f>
        <v>0</v>
      </c>
      <c r="CE52" s="2"/>
      <c r="CF52" s="2"/>
      <c r="CG52" s="2"/>
    </row>
    <row r="53" spans="1:85" ht="13.5" thickBot="1">
      <c r="A53" s="3" t="s">
        <v>44</v>
      </c>
      <c r="B53" s="4">
        <v>1</v>
      </c>
      <c r="C53" s="5">
        <v>2</v>
      </c>
      <c r="D53" s="5">
        <v>3</v>
      </c>
      <c r="E53" s="6">
        <v>4</v>
      </c>
      <c r="F53" s="3" t="s">
        <v>44</v>
      </c>
      <c r="G53" s="4">
        <v>1</v>
      </c>
      <c r="H53" s="5">
        <v>2</v>
      </c>
      <c r="I53" s="5">
        <v>3</v>
      </c>
      <c r="J53" s="6">
        <v>4</v>
      </c>
      <c r="K53" s="3" t="s">
        <v>44</v>
      </c>
      <c r="L53" s="4">
        <v>1</v>
      </c>
      <c r="M53" s="5">
        <v>2</v>
      </c>
      <c r="N53" s="5">
        <v>3</v>
      </c>
      <c r="O53" s="6">
        <v>4</v>
      </c>
      <c r="P53" s="3" t="s">
        <v>44</v>
      </c>
      <c r="Q53" s="4">
        <v>1</v>
      </c>
      <c r="R53" s="5">
        <v>2</v>
      </c>
      <c r="S53" s="5">
        <v>3</v>
      </c>
      <c r="T53" s="6">
        <v>4</v>
      </c>
      <c r="U53" s="3" t="s">
        <v>44</v>
      </c>
      <c r="V53" s="4">
        <v>1</v>
      </c>
      <c r="W53" s="5">
        <v>2</v>
      </c>
      <c r="X53" s="5">
        <v>3</v>
      </c>
      <c r="Y53" s="6">
        <v>4</v>
      </c>
      <c r="Z53" s="3" t="s">
        <v>44</v>
      </c>
      <c r="AA53" s="4">
        <v>1</v>
      </c>
      <c r="AB53" s="5">
        <v>2</v>
      </c>
      <c r="AC53" s="5">
        <v>3</v>
      </c>
      <c r="AD53" s="6">
        <v>4</v>
      </c>
      <c r="AE53" s="3" t="s">
        <v>44</v>
      </c>
      <c r="AF53" s="4">
        <v>1</v>
      </c>
      <c r="AG53" s="5">
        <v>2</v>
      </c>
      <c r="AH53" s="5">
        <v>3</v>
      </c>
      <c r="AI53" s="6">
        <v>4</v>
      </c>
      <c r="AJ53" s="3" t="s">
        <v>44</v>
      </c>
      <c r="AK53" s="4">
        <v>1</v>
      </c>
      <c r="AL53" s="5">
        <v>2</v>
      </c>
      <c r="AM53" s="5">
        <v>3</v>
      </c>
      <c r="AN53" s="6">
        <v>4</v>
      </c>
      <c r="AO53" s="3" t="s">
        <v>44</v>
      </c>
      <c r="AP53" s="4">
        <v>1</v>
      </c>
      <c r="AQ53" s="5">
        <v>2</v>
      </c>
      <c r="AR53" s="5">
        <v>3</v>
      </c>
      <c r="AS53" s="6">
        <v>4</v>
      </c>
      <c r="AT53" s="3" t="s">
        <v>44</v>
      </c>
      <c r="AU53" s="4">
        <v>1</v>
      </c>
      <c r="AV53" s="5">
        <v>2</v>
      </c>
      <c r="AW53" s="5">
        <v>3</v>
      </c>
      <c r="AX53" s="6">
        <v>4</v>
      </c>
      <c r="AY53" s="3" t="s">
        <v>44</v>
      </c>
      <c r="AZ53" s="4">
        <v>1</v>
      </c>
      <c r="BA53" s="5">
        <v>2</v>
      </c>
      <c r="BB53" s="5">
        <v>3</v>
      </c>
      <c r="BC53" s="6">
        <v>4</v>
      </c>
      <c r="BD53" s="3" t="s">
        <v>44</v>
      </c>
      <c r="BE53" s="4">
        <v>1</v>
      </c>
      <c r="BF53" s="5">
        <v>2</v>
      </c>
      <c r="BG53" s="5">
        <v>3</v>
      </c>
      <c r="BH53" s="6">
        <v>4</v>
      </c>
      <c r="BI53" s="3" t="s">
        <v>44</v>
      </c>
      <c r="BJ53" s="4">
        <v>1</v>
      </c>
      <c r="BK53" s="5">
        <v>2</v>
      </c>
      <c r="BL53" s="5">
        <v>3</v>
      </c>
      <c r="BM53" s="6">
        <v>4</v>
      </c>
      <c r="BN53" s="3" t="s">
        <v>44</v>
      </c>
      <c r="BO53" s="4">
        <v>1</v>
      </c>
      <c r="BP53" s="5">
        <v>2</v>
      </c>
      <c r="BQ53" s="5">
        <v>3</v>
      </c>
      <c r="BR53" s="6">
        <v>4</v>
      </c>
      <c r="BS53" s="3" t="s">
        <v>44</v>
      </c>
      <c r="BT53" s="4">
        <v>1</v>
      </c>
      <c r="BU53" s="5">
        <v>2</v>
      </c>
      <c r="BV53" s="5">
        <v>3</v>
      </c>
      <c r="BW53" s="6">
        <v>4</v>
      </c>
      <c r="BX53" s="3" t="s">
        <v>44</v>
      </c>
      <c r="BY53" s="4">
        <v>1</v>
      </c>
      <c r="BZ53" s="5">
        <v>2</v>
      </c>
      <c r="CA53" s="5">
        <v>3</v>
      </c>
      <c r="CB53" s="6">
        <v>4</v>
      </c>
      <c r="CC53" s="3" t="s">
        <v>44</v>
      </c>
      <c r="CD53" s="4">
        <v>1</v>
      </c>
      <c r="CE53" s="5">
        <v>2</v>
      </c>
      <c r="CF53" s="5">
        <v>3</v>
      </c>
      <c r="CG53" s="6">
        <v>4</v>
      </c>
    </row>
    <row r="54" spans="1:85" ht="12.75">
      <c r="A54" s="7">
        <v>1</v>
      </c>
      <c r="B54" s="8">
        <v>1</v>
      </c>
      <c r="C54" s="9">
        <v>1</v>
      </c>
      <c r="D54" s="9">
        <v>1</v>
      </c>
      <c r="E54" s="10">
        <v>1</v>
      </c>
      <c r="F54" s="7">
        <v>1</v>
      </c>
      <c r="G54" s="8">
        <v>1</v>
      </c>
      <c r="H54" s="9">
        <v>1</v>
      </c>
      <c r="I54" s="9">
        <v>1</v>
      </c>
      <c r="J54" s="10">
        <v>4</v>
      </c>
      <c r="K54" s="7">
        <v>1</v>
      </c>
      <c r="L54" s="8">
        <f>3+1</f>
        <v>4</v>
      </c>
      <c r="M54" s="9">
        <v>1</v>
      </c>
      <c r="N54" s="9">
        <v>1</v>
      </c>
      <c r="O54" s="10">
        <v>1</v>
      </c>
      <c r="P54" s="7">
        <v>1</v>
      </c>
      <c r="Q54" s="8">
        <v>2</v>
      </c>
      <c r="R54" s="9">
        <v>2</v>
      </c>
      <c r="S54" s="9">
        <v>1</v>
      </c>
      <c r="T54" s="10">
        <v>1</v>
      </c>
      <c r="U54" s="7">
        <v>1</v>
      </c>
      <c r="V54" s="8">
        <v>1</v>
      </c>
      <c r="W54" s="9">
        <v>2</v>
      </c>
      <c r="X54" s="9">
        <v>2</v>
      </c>
      <c r="Y54" s="10">
        <v>2</v>
      </c>
      <c r="Z54" s="7">
        <v>1</v>
      </c>
      <c r="AA54" s="8">
        <v>1</v>
      </c>
      <c r="AB54" s="9">
        <v>1</v>
      </c>
      <c r="AC54" s="9">
        <v>1</v>
      </c>
      <c r="AD54" s="10">
        <v>1</v>
      </c>
      <c r="AE54" s="7">
        <v>1</v>
      </c>
      <c r="AF54" s="8">
        <v>1</v>
      </c>
      <c r="AG54" s="9">
        <v>1</v>
      </c>
      <c r="AH54" s="9">
        <v>1</v>
      </c>
      <c r="AI54" s="10">
        <v>1</v>
      </c>
      <c r="AJ54" s="7">
        <v>1</v>
      </c>
      <c r="AK54" s="8">
        <v>2</v>
      </c>
      <c r="AL54" s="9">
        <v>1</v>
      </c>
      <c r="AM54" s="9">
        <v>2</v>
      </c>
      <c r="AN54" s="10">
        <v>3</v>
      </c>
      <c r="AO54" s="7">
        <v>1</v>
      </c>
      <c r="AP54" s="8">
        <v>1</v>
      </c>
      <c r="AQ54" s="9">
        <v>1</v>
      </c>
      <c r="AR54" s="9">
        <v>1</v>
      </c>
      <c r="AS54" s="10">
        <v>1</v>
      </c>
      <c r="AT54" s="7">
        <v>1</v>
      </c>
      <c r="AU54" s="8">
        <v>1</v>
      </c>
      <c r="AV54" s="9">
        <v>2</v>
      </c>
      <c r="AW54" s="9">
        <v>1</v>
      </c>
      <c r="AX54" s="10">
        <v>1</v>
      </c>
      <c r="AY54" s="7">
        <v>1</v>
      </c>
      <c r="AZ54" s="8">
        <v>1</v>
      </c>
      <c r="BA54" s="9">
        <v>1</v>
      </c>
      <c r="BB54" s="9">
        <v>1</v>
      </c>
      <c r="BC54" s="10">
        <v>2</v>
      </c>
      <c r="BD54" s="7">
        <v>1</v>
      </c>
      <c r="BE54" s="8">
        <v>4</v>
      </c>
      <c r="BF54" s="9">
        <v>1</v>
      </c>
      <c r="BG54" s="9">
        <v>1</v>
      </c>
      <c r="BH54" s="10">
        <v>1</v>
      </c>
      <c r="BI54" s="7">
        <v>1</v>
      </c>
      <c r="BJ54" s="8"/>
      <c r="BK54" s="9"/>
      <c r="BL54" s="9"/>
      <c r="BM54" s="10"/>
      <c r="BN54" s="7">
        <v>1</v>
      </c>
      <c r="BO54" s="8"/>
      <c r="BP54" s="9"/>
      <c r="BQ54" s="9"/>
      <c r="BR54" s="10"/>
      <c r="BS54" s="7">
        <v>1</v>
      </c>
      <c r="BT54" s="8"/>
      <c r="BU54" s="9"/>
      <c r="BV54" s="9"/>
      <c r="BW54" s="10"/>
      <c r="BX54" s="7">
        <v>1</v>
      </c>
      <c r="BY54" s="8"/>
      <c r="BZ54" s="9"/>
      <c r="CA54" s="9"/>
      <c r="CB54" s="10"/>
      <c r="CC54" s="7">
        <v>1</v>
      </c>
      <c r="CD54" s="8"/>
      <c r="CE54" s="9"/>
      <c r="CF54" s="9"/>
      <c r="CG54" s="10"/>
    </row>
    <row r="55" spans="1:85" ht="12.75">
      <c r="A55" s="11">
        <v>2</v>
      </c>
      <c r="B55" s="12">
        <v>2</v>
      </c>
      <c r="C55" s="13">
        <v>2</v>
      </c>
      <c r="D55" s="13">
        <v>2</v>
      </c>
      <c r="E55" s="14">
        <v>1</v>
      </c>
      <c r="F55" s="11">
        <v>2</v>
      </c>
      <c r="G55" s="12">
        <v>2</v>
      </c>
      <c r="H55" s="13">
        <v>1</v>
      </c>
      <c r="I55" s="13">
        <v>2</v>
      </c>
      <c r="J55" s="14">
        <v>1</v>
      </c>
      <c r="K55" s="11">
        <v>2</v>
      </c>
      <c r="L55" s="12">
        <v>2</v>
      </c>
      <c r="M55" s="13">
        <v>2</v>
      </c>
      <c r="N55" s="13">
        <v>2</v>
      </c>
      <c r="O55" s="14">
        <v>2</v>
      </c>
      <c r="P55" s="11">
        <v>2</v>
      </c>
      <c r="Q55" s="12">
        <v>2</v>
      </c>
      <c r="R55" s="13">
        <v>2</v>
      </c>
      <c r="S55" s="13">
        <v>2</v>
      </c>
      <c r="T55" s="14">
        <v>1</v>
      </c>
      <c r="U55" s="11">
        <v>2</v>
      </c>
      <c r="V55" s="12">
        <v>2</v>
      </c>
      <c r="W55" s="13">
        <v>1</v>
      </c>
      <c r="X55" s="13">
        <v>1</v>
      </c>
      <c r="Y55" s="14">
        <v>2</v>
      </c>
      <c r="Z55" s="11">
        <v>2</v>
      </c>
      <c r="AA55" s="12">
        <v>2</v>
      </c>
      <c r="AB55" s="13">
        <v>2</v>
      </c>
      <c r="AC55" s="13">
        <v>1</v>
      </c>
      <c r="AD55" s="14">
        <v>1</v>
      </c>
      <c r="AE55" s="11">
        <v>2</v>
      </c>
      <c r="AF55" s="12">
        <v>2</v>
      </c>
      <c r="AG55" s="13">
        <v>2</v>
      </c>
      <c r="AH55" s="13">
        <v>2</v>
      </c>
      <c r="AI55" s="14">
        <v>2</v>
      </c>
      <c r="AJ55" s="11">
        <v>2</v>
      </c>
      <c r="AK55" s="12">
        <v>2</v>
      </c>
      <c r="AL55" s="13">
        <v>2</v>
      </c>
      <c r="AM55" s="13">
        <v>2</v>
      </c>
      <c r="AN55" s="14">
        <v>2</v>
      </c>
      <c r="AO55" s="11">
        <v>2</v>
      </c>
      <c r="AP55" s="12">
        <v>2</v>
      </c>
      <c r="AQ55" s="13">
        <v>2</v>
      </c>
      <c r="AR55" s="13">
        <v>1</v>
      </c>
      <c r="AS55" s="14">
        <v>2</v>
      </c>
      <c r="AT55" s="11">
        <v>2</v>
      </c>
      <c r="AU55" s="12">
        <v>2</v>
      </c>
      <c r="AV55" s="13">
        <v>2</v>
      </c>
      <c r="AW55" s="13">
        <v>2</v>
      </c>
      <c r="AX55" s="14">
        <v>2</v>
      </c>
      <c r="AY55" s="11">
        <v>2</v>
      </c>
      <c r="AZ55" s="12">
        <v>2</v>
      </c>
      <c r="BA55" s="13">
        <v>2</v>
      </c>
      <c r="BB55" s="13">
        <v>2</v>
      </c>
      <c r="BC55" s="14">
        <v>2</v>
      </c>
      <c r="BD55" s="11">
        <v>2</v>
      </c>
      <c r="BE55" s="12">
        <v>2</v>
      </c>
      <c r="BF55" s="13">
        <v>1</v>
      </c>
      <c r="BG55" s="13">
        <v>1</v>
      </c>
      <c r="BH55" s="14">
        <v>2</v>
      </c>
      <c r="BI55" s="11">
        <v>2</v>
      </c>
      <c r="BJ55" s="12"/>
      <c r="BK55" s="13"/>
      <c r="BL55" s="13"/>
      <c r="BM55" s="14"/>
      <c r="BN55" s="11">
        <v>2</v>
      </c>
      <c r="BO55" s="12"/>
      <c r="BP55" s="13"/>
      <c r="BQ55" s="13"/>
      <c r="BR55" s="14"/>
      <c r="BS55" s="11">
        <v>2</v>
      </c>
      <c r="BT55" s="12"/>
      <c r="BU55" s="13"/>
      <c r="BV55" s="13"/>
      <c r="BW55" s="14"/>
      <c r="BX55" s="11">
        <v>2</v>
      </c>
      <c r="BY55" s="12"/>
      <c r="BZ55" s="13"/>
      <c r="CA55" s="13"/>
      <c r="CB55" s="14"/>
      <c r="CC55" s="11">
        <v>2</v>
      </c>
      <c r="CD55" s="12"/>
      <c r="CE55" s="13"/>
      <c r="CF55" s="13"/>
      <c r="CG55" s="14"/>
    </row>
    <row r="56" spans="1:85" ht="12.75">
      <c r="A56" s="11">
        <v>3</v>
      </c>
      <c r="B56" s="12">
        <v>1</v>
      </c>
      <c r="C56" s="13">
        <v>1</v>
      </c>
      <c r="D56" s="13">
        <v>1</v>
      </c>
      <c r="E56" s="14">
        <v>1</v>
      </c>
      <c r="F56" s="11">
        <v>3</v>
      </c>
      <c r="G56" s="12">
        <v>2</v>
      </c>
      <c r="H56" s="13">
        <v>2</v>
      </c>
      <c r="I56" s="13">
        <v>1</v>
      </c>
      <c r="J56" s="14">
        <v>1</v>
      </c>
      <c r="K56" s="11">
        <v>3</v>
      </c>
      <c r="L56" s="12">
        <v>2</v>
      </c>
      <c r="M56" s="13">
        <v>2</v>
      </c>
      <c r="N56" s="13">
        <v>1</v>
      </c>
      <c r="O56" s="14">
        <v>2</v>
      </c>
      <c r="P56" s="11">
        <v>3</v>
      </c>
      <c r="Q56" s="12">
        <v>2</v>
      </c>
      <c r="R56" s="13">
        <v>1</v>
      </c>
      <c r="S56" s="13">
        <v>1</v>
      </c>
      <c r="T56" s="14">
        <v>1</v>
      </c>
      <c r="U56" s="11">
        <v>3</v>
      </c>
      <c r="V56" s="12">
        <v>2</v>
      </c>
      <c r="W56" s="13">
        <v>1</v>
      </c>
      <c r="X56" s="13">
        <v>1</v>
      </c>
      <c r="Y56" s="14">
        <v>1</v>
      </c>
      <c r="Z56" s="11">
        <v>3</v>
      </c>
      <c r="AA56" s="12">
        <v>1</v>
      </c>
      <c r="AB56" s="13">
        <v>2</v>
      </c>
      <c r="AC56" s="13">
        <v>1</v>
      </c>
      <c r="AD56" s="14">
        <v>1</v>
      </c>
      <c r="AE56" s="11">
        <v>3</v>
      </c>
      <c r="AF56" s="12">
        <v>2</v>
      </c>
      <c r="AG56" s="13">
        <v>2</v>
      </c>
      <c r="AH56" s="13">
        <v>1</v>
      </c>
      <c r="AI56" s="14">
        <v>2</v>
      </c>
      <c r="AJ56" s="11">
        <v>3</v>
      </c>
      <c r="AK56" s="12">
        <v>2</v>
      </c>
      <c r="AL56" s="13">
        <v>2</v>
      </c>
      <c r="AM56" s="13">
        <v>2</v>
      </c>
      <c r="AN56" s="14">
        <v>1</v>
      </c>
      <c r="AO56" s="11">
        <v>3</v>
      </c>
      <c r="AP56" s="12">
        <v>1</v>
      </c>
      <c r="AQ56" s="13">
        <v>1</v>
      </c>
      <c r="AR56" s="13">
        <v>2</v>
      </c>
      <c r="AS56" s="14">
        <v>2</v>
      </c>
      <c r="AT56" s="11">
        <v>3</v>
      </c>
      <c r="AU56" s="12">
        <v>1</v>
      </c>
      <c r="AV56" s="13">
        <v>1</v>
      </c>
      <c r="AW56" s="13">
        <v>1</v>
      </c>
      <c r="AX56" s="14">
        <v>1</v>
      </c>
      <c r="AY56" s="11">
        <v>3</v>
      </c>
      <c r="AZ56" s="12">
        <v>2</v>
      </c>
      <c r="BA56" s="13">
        <v>1</v>
      </c>
      <c r="BB56" s="13">
        <v>1</v>
      </c>
      <c r="BC56" s="14">
        <v>1</v>
      </c>
      <c r="BD56" s="11">
        <v>3</v>
      </c>
      <c r="BE56" s="12">
        <v>2</v>
      </c>
      <c r="BF56" s="13">
        <v>1</v>
      </c>
      <c r="BG56" s="13">
        <v>2</v>
      </c>
      <c r="BH56" s="14">
        <v>1</v>
      </c>
      <c r="BI56" s="11">
        <v>3</v>
      </c>
      <c r="BJ56" s="12"/>
      <c r="BK56" s="13"/>
      <c r="BL56" s="13"/>
      <c r="BM56" s="14"/>
      <c r="BN56" s="11">
        <v>3</v>
      </c>
      <c r="BO56" s="12"/>
      <c r="BP56" s="13"/>
      <c r="BQ56" s="13"/>
      <c r="BR56" s="14"/>
      <c r="BS56" s="11">
        <v>3</v>
      </c>
      <c r="BT56" s="12"/>
      <c r="BU56" s="13"/>
      <c r="BV56" s="13"/>
      <c r="BW56" s="14"/>
      <c r="BX56" s="11">
        <v>3</v>
      </c>
      <c r="BY56" s="12"/>
      <c r="BZ56" s="13"/>
      <c r="CA56" s="13"/>
      <c r="CB56" s="14"/>
      <c r="CC56" s="11">
        <v>3</v>
      </c>
      <c r="CD56" s="12"/>
      <c r="CE56" s="13"/>
      <c r="CF56" s="13"/>
      <c r="CG56" s="14"/>
    </row>
    <row r="57" spans="1:85" ht="12.75">
      <c r="A57" s="11">
        <v>4</v>
      </c>
      <c r="B57" s="12">
        <v>1</v>
      </c>
      <c r="C57" s="13">
        <v>1</v>
      </c>
      <c r="D57" s="13">
        <v>2</v>
      </c>
      <c r="E57" s="14">
        <v>1</v>
      </c>
      <c r="F57" s="11">
        <v>4</v>
      </c>
      <c r="G57" s="12">
        <v>4</v>
      </c>
      <c r="H57" s="13">
        <v>1</v>
      </c>
      <c r="I57" s="13">
        <v>3</v>
      </c>
      <c r="J57" s="14">
        <v>2</v>
      </c>
      <c r="K57" s="11">
        <v>4</v>
      </c>
      <c r="L57" s="12">
        <v>2</v>
      </c>
      <c r="M57" s="13">
        <v>3</v>
      </c>
      <c r="N57" s="13">
        <v>2</v>
      </c>
      <c r="O57" s="14">
        <v>2</v>
      </c>
      <c r="P57" s="11">
        <v>4</v>
      </c>
      <c r="Q57" s="12">
        <v>1</v>
      </c>
      <c r="R57" s="13">
        <v>1</v>
      </c>
      <c r="S57" s="13">
        <v>3</v>
      </c>
      <c r="T57" s="14">
        <v>1</v>
      </c>
      <c r="U57" s="11">
        <v>4</v>
      </c>
      <c r="V57" s="12">
        <v>1</v>
      </c>
      <c r="W57" s="13">
        <v>1</v>
      </c>
      <c r="X57" s="13">
        <v>2</v>
      </c>
      <c r="Y57" s="14">
        <v>2</v>
      </c>
      <c r="Z57" s="11">
        <v>4</v>
      </c>
      <c r="AA57" s="12">
        <v>3</v>
      </c>
      <c r="AB57" s="13">
        <v>2</v>
      </c>
      <c r="AC57" s="13">
        <v>1</v>
      </c>
      <c r="AD57" s="14">
        <v>2</v>
      </c>
      <c r="AE57" s="11">
        <v>4</v>
      </c>
      <c r="AF57" s="12">
        <v>2</v>
      </c>
      <c r="AG57" s="13">
        <v>3</v>
      </c>
      <c r="AH57" s="13">
        <v>2</v>
      </c>
      <c r="AI57" s="14">
        <v>2</v>
      </c>
      <c r="AJ57" s="11">
        <v>4</v>
      </c>
      <c r="AK57" s="12">
        <v>2</v>
      </c>
      <c r="AL57" s="13">
        <v>1</v>
      </c>
      <c r="AM57" s="13">
        <v>2</v>
      </c>
      <c r="AN57" s="14">
        <v>1</v>
      </c>
      <c r="AO57" s="11">
        <v>4</v>
      </c>
      <c r="AP57" s="12">
        <v>1</v>
      </c>
      <c r="AQ57" s="13">
        <v>3</v>
      </c>
      <c r="AR57" s="13">
        <v>1</v>
      </c>
      <c r="AS57" s="14">
        <v>1</v>
      </c>
      <c r="AT57" s="11">
        <v>4</v>
      </c>
      <c r="AU57" s="12">
        <v>1</v>
      </c>
      <c r="AV57" s="13">
        <v>3</v>
      </c>
      <c r="AW57" s="13">
        <v>1</v>
      </c>
      <c r="AX57" s="14">
        <v>3</v>
      </c>
      <c r="AY57" s="11">
        <v>4</v>
      </c>
      <c r="AZ57" s="12">
        <v>1</v>
      </c>
      <c r="BA57" s="13">
        <v>1</v>
      </c>
      <c r="BB57" s="13">
        <v>2</v>
      </c>
      <c r="BC57" s="14">
        <v>2</v>
      </c>
      <c r="BD57" s="11">
        <v>4</v>
      </c>
      <c r="BE57" s="12">
        <v>1</v>
      </c>
      <c r="BF57" s="13">
        <v>1</v>
      </c>
      <c r="BG57" s="13">
        <v>3</v>
      </c>
      <c r="BH57" s="14">
        <v>2</v>
      </c>
      <c r="BI57" s="11">
        <v>4</v>
      </c>
      <c r="BJ57" s="12"/>
      <c r="BK57" s="13"/>
      <c r="BL57" s="13"/>
      <c r="BM57" s="14"/>
      <c r="BN57" s="11">
        <v>4</v>
      </c>
      <c r="BO57" s="12"/>
      <c r="BP57" s="13"/>
      <c r="BQ57" s="13"/>
      <c r="BR57" s="14"/>
      <c r="BS57" s="11">
        <v>4</v>
      </c>
      <c r="BT57" s="12"/>
      <c r="BU57" s="13"/>
      <c r="BV57" s="13"/>
      <c r="BW57" s="14"/>
      <c r="BX57" s="11">
        <v>4</v>
      </c>
      <c r="BY57" s="12"/>
      <c r="BZ57" s="13"/>
      <c r="CA57" s="13"/>
      <c r="CB57" s="14"/>
      <c r="CC57" s="11">
        <v>4</v>
      </c>
      <c r="CD57" s="12"/>
      <c r="CE57" s="13"/>
      <c r="CF57" s="13"/>
      <c r="CG57" s="14"/>
    </row>
    <row r="58" spans="1:85" ht="12.75">
      <c r="A58" s="11">
        <v>5</v>
      </c>
      <c r="B58" s="12">
        <v>2</v>
      </c>
      <c r="C58" s="13">
        <v>1</v>
      </c>
      <c r="D58" s="13">
        <v>2</v>
      </c>
      <c r="E58" s="14">
        <v>1</v>
      </c>
      <c r="F58" s="11">
        <v>5</v>
      </c>
      <c r="G58" s="12">
        <v>2</v>
      </c>
      <c r="H58" s="13">
        <v>1</v>
      </c>
      <c r="I58" s="13">
        <v>1</v>
      </c>
      <c r="J58" s="14">
        <v>1</v>
      </c>
      <c r="K58" s="11">
        <v>5</v>
      </c>
      <c r="L58" s="12">
        <v>1</v>
      </c>
      <c r="M58" s="13">
        <v>1</v>
      </c>
      <c r="N58" s="13">
        <v>1</v>
      </c>
      <c r="O58" s="14">
        <v>1</v>
      </c>
      <c r="P58" s="11">
        <v>5</v>
      </c>
      <c r="Q58" s="12">
        <v>1</v>
      </c>
      <c r="R58" s="13">
        <v>1</v>
      </c>
      <c r="S58" s="13">
        <v>2</v>
      </c>
      <c r="T58" s="14">
        <v>1</v>
      </c>
      <c r="U58" s="11">
        <v>5</v>
      </c>
      <c r="V58" s="12">
        <v>1</v>
      </c>
      <c r="W58" s="13">
        <v>1</v>
      </c>
      <c r="X58" s="13">
        <v>1</v>
      </c>
      <c r="Y58" s="14">
        <v>1</v>
      </c>
      <c r="Z58" s="11">
        <v>5</v>
      </c>
      <c r="AA58" s="12">
        <v>1</v>
      </c>
      <c r="AB58" s="13">
        <v>1</v>
      </c>
      <c r="AC58" s="13">
        <v>1</v>
      </c>
      <c r="AD58" s="14">
        <v>2</v>
      </c>
      <c r="AE58" s="11">
        <v>5</v>
      </c>
      <c r="AF58" s="12">
        <v>1</v>
      </c>
      <c r="AG58" s="13">
        <v>1</v>
      </c>
      <c r="AH58" s="13">
        <v>1</v>
      </c>
      <c r="AI58" s="14">
        <v>1</v>
      </c>
      <c r="AJ58" s="11">
        <v>5</v>
      </c>
      <c r="AK58" s="12">
        <v>1</v>
      </c>
      <c r="AL58" s="13">
        <v>1</v>
      </c>
      <c r="AM58" s="13">
        <v>1</v>
      </c>
      <c r="AN58" s="14">
        <v>1</v>
      </c>
      <c r="AO58" s="11">
        <v>5</v>
      </c>
      <c r="AP58" s="12">
        <v>3</v>
      </c>
      <c r="AQ58" s="13">
        <v>1</v>
      </c>
      <c r="AR58" s="13">
        <v>1</v>
      </c>
      <c r="AS58" s="14">
        <v>2</v>
      </c>
      <c r="AT58" s="11">
        <v>5</v>
      </c>
      <c r="AU58" s="12">
        <v>2</v>
      </c>
      <c r="AV58" s="13">
        <v>2</v>
      </c>
      <c r="AW58" s="13">
        <v>1</v>
      </c>
      <c r="AX58" s="14">
        <v>1</v>
      </c>
      <c r="AY58" s="11">
        <v>5</v>
      </c>
      <c r="AZ58" s="12">
        <v>1</v>
      </c>
      <c r="BA58" s="13">
        <v>1</v>
      </c>
      <c r="BB58" s="13">
        <v>1</v>
      </c>
      <c r="BC58" s="14">
        <v>1</v>
      </c>
      <c r="BD58" s="11">
        <v>5</v>
      </c>
      <c r="BE58" s="12">
        <v>2</v>
      </c>
      <c r="BF58" s="13">
        <v>2</v>
      </c>
      <c r="BG58" s="13">
        <v>1</v>
      </c>
      <c r="BH58" s="14">
        <v>1</v>
      </c>
      <c r="BI58" s="11">
        <v>5</v>
      </c>
      <c r="BJ58" s="12"/>
      <c r="BK58" s="13"/>
      <c r="BL58" s="13"/>
      <c r="BM58" s="14"/>
      <c r="BN58" s="11">
        <v>5</v>
      </c>
      <c r="BO58" s="12"/>
      <c r="BP58" s="13"/>
      <c r="BQ58" s="13"/>
      <c r="BR58" s="14"/>
      <c r="BS58" s="11">
        <v>5</v>
      </c>
      <c r="BT58" s="12"/>
      <c r="BU58" s="13"/>
      <c r="BV58" s="13"/>
      <c r="BW58" s="14"/>
      <c r="BX58" s="11">
        <v>5</v>
      </c>
      <c r="BY58" s="12"/>
      <c r="BZ58" s="13"/>
      <c r="CA58" s="13"/>
      <c r="CB58" s="14"/>
      <c r="CC58" s="11">
        <v>5</v>
      </c>
      <c r="CD58" s="12"/>
      <c r="CE58" s="13"/>
      <c r="CF58" s="13"/>
      <c r="CG58" s="14"/>
    </row>
    <row r="59" spans="1:85" ht="12.75">
      <c r="A59" s="11">
        <v>6</v>
      </c>
      <c r="B59" s="12">
        <v>1</v>
      </c>
      <c r="C59" s="13">
        <v>3</v>
      </c>
      <c r="D59" s="13">
        <v>1</v>
      </c>
      <c r="E59" s="14">
        <v>1</v>
      </c>
      <c r="F59" s="11">
        <v>6</v>
      </c>
      <c r="G59" s="12">
        <v>1</v>
      </c>
      <c r="H59" s="13">
        <v>2</v>
      </c>
      <c r="I59" s="13">
        <v>2</v>
      </c>
      <c r="J59" s="14">
        <v>1</v>
      </c>
      <c r="K59" s="11">
        <v>6</v>
      </c>
      <c r="L59" s="12">
        <v>2</v>
      </c>
      <c r="M59" s="13">
        <v>1</v>
      </c>
      <c r="N59" s="13">
        <v>3</v>
      </c>
      <c r="O59" s="14">
        <v>2</v>
      </c>
      <c r="P59" s="11">
        <v>6</v>
      </c>
      <c r="Q59" s="12">
        <v>1</v>
      </c>
      <c r="R59" s="13">
        <v>2</v>
      </c>
      <c r="S59" s="13">
        <v>1</v>
      </c>
      <c r="T59" s="14">
        <v>1</v>
      </c>
      <c r="U59" s="11">
        <v>6</v>
      </c>
      <c r="V59" s="12">
        <v>1</v>
      </c>
      <c r="W59" s="13">
        <v>2</v>
      </c>
      <c r="X59" s="13">
        <v>3</v>
      </c>
      <c r="Y59" s="14">
        <v>2</v>
      </c>
      <c r="Z59" s="11">
        <v>6</v>
      </c>
      <c r="AA59" s="12">
        <v>3</v>
      </c>
      <c r="AB59" s="13">
        <v>1</v>
      </c>
      <c r="AC59" s="13">
        <v>3</v>
      </c>
      <c r="AD59" s="14">
        <v>2</v>
      </c>
      <c r="AE59" s="11">
        <v>6</v>
      </c>
      <c r="AF59" s="12">
        <v>2</v>
      </c>
      <c r="AG59" s="13">
        <v>1</v>
      </c>
      <c r="AH59" s="13">
        <v>3</v>
      </c>
      <c r="AI59" s="14">
        <v>2</v>
      </c>
      <c r="AJ59" s="11">
        <v>6</v>
      </c>
      <c r="AK59" s="12">
        <v>1</v>
      </c>
      <c r="AL59" s="13">
        <v>1</v>
      </c>
      <c r="AM59" s="13">
        <v>1</v>
      </c>
      <c r="AN59" s="14">
        <v>1</v>
      </c>
      <c r="AO59" s="11">
        <v>6</v>
      </c>
      <c r="AP59" s="12">
        <v>1</v>
      </c>
      <c r="AQ59" s="13">
        <v>2</v>
      </c>
      <c r="AR59" s="13">
        <v>1</v>
      </c>
      <c r="AS59" s="14">
        <v>1</v>
      </c>
      <c r="AT59" s="11">
        <v>6</v>
      </c>
      <c r="AU59" s="12">
        <v>2</v>
      </c>
      <c r="AV59" s="13">
        <v>1</v>
      </c>
      <c r="AW59" s="13">
        <v>2</v>
      </c>
      <c r="AX59" s="14">
        <v>1</v>
      </c>
      <c r="AY59" s="11">
        <v>6</v>
      </c>
      <c r="AZ59" s="12">
        <v>1</v>
      </c>
      <c r="BA59" s="13">
        <v>7</v>
      </c>
      <c r="BB59" s="13">
        <v>1</v>
      </c>
      <c r="BC59" s="14">
        <v>2</v>
      </c>
      <c r="BD59" s="11">
        <v>6</v>
      </c>
      <c r="BE59" s="12">
        <v>1</v>
      </c>
      <c r="BF59" s="13">
        <v>1</v>
      </c>
      <c r="BG59" s="13">
        <v>1</v>
      </c>
      <c r="BH59" s="14">
        <v>1</v>
      </c>
      <c r="BI59" s="11">
        <v>6</v>
      </c>
      <c r="BJ59" s="12"/>
      <c r="BK59" s="13"/>
      <c r="BL59" s="13"/>
      <c r="BM59" s="14"/>
      <c r="BN59" s="11">
        <v>6</v>
      </c>
      <c r="BO59" s="12"/>
      <c r="BP59" s="13"/>
      <c r="BQ59" s="13"/>
      <c r="BR59" s="14"/>
      <c r="BS59" s="11">
        <v>6</v>
      </c>
      <c r="BT59" s="12"/>
      <c r="BU59" s="13"/>
      <c r="BV59" s="13"/>
      <c r="BW59" s="14"/>
      <c r="BX59" s="11">
        <v>6</v>
      </c>
      <c r="BY59" s="12"/>
      <c r="BZ59" s="13"/>
      <c r="CA59" s="13"/>
      <c r="CB59" s="14"/>
      <c r="CC59" s="11">
        <v>6</v>
      </c>
      <c r="CD59" s="12"/>
      <c r="CE59" s="13"/>
      <c r="CF59" s="13"/>
      <c r="CG59" s="14"/>
    </row>
    <row r="60" spans="1:85" ht="12.75">
      <c r="A60" s="11">
        <v>7</v>
      </c>
      <c r="B60" s="12">
        <v>1</v>
      </c>
      <c r="C60" s="13">
        <v>1</v>
      </c>
      <c r="D60" s="13">
        <v>1</v>
      </c>
      <c r="E60" s="14">
        <v>2</v>
      </c>
      <c r="F60" s="11">
        <v>7</v>
      </c>
      <c r="G60" s="12">
        <v>2</v>
      </c>
      <c r="H60" s="13">
        <v>2</v>
      </c>
      <c r="I60" s="13">
        <v>2</v>
      </c>
      <c r="J60" s="14">
        <v>2</v>
      </c>
      <c r="K60" s="11">
        <v>7</v>
      </c>
      <c r="L60" s="12">
        <v>1</v>
      </c>
      <c r="M60" s="13">
        <v>1</v>
      </c>
      <c r="N60" s="13">
        <v>2</v>
      </c>
      <c r="O60" s="14">
        <v>1</v>
      </c>
      <c r="P60" s="11">
        <v>7</v>
      </c>
      <c r="Q60" s="12">
        <v>2</v>
      </c>
      <c r="R60" s="13">
        <v>2</v>
      </c>
      <c r="S60" s="13">
        <v>1</v>
      </c>
      <c r="T60" s="14">
        <v>1</v>
      </c>
      <c r="U60" s="11">
        <v>7</v>
      </c>
      <c r="V60" s="12">
        <v>1</v>
      </c>
      <c r="W60" s="13">
        <v>1</v>
      </c>
      <c r="X60" s="13">
        <v>1</v>
      </c>
      <c r="Y60" s="14">
        <v>1</v>
      </c>
      <c r="Z60" s="11">
        <v>7</v>
      </c>
      <c r="AA60" s="12">
        <v>1</v>
      </c>
      <c r="AB60" s="13">
        <v>1</v>
      </c>
      <c r="AC60" s="13">
        <v>1</v>
      </c>
      <c r="AD60" s="14">
        <v>1</v>
      </c>
      <c r="AE60" s="11">
        <v>7</v>
      </c>
      <c r="AF60" s="12">
        <v>1</v>
      </c>
      <c r="AG60" s="13">
        <v>1</v>
      </c>
      <c r="AH60" s="13">
        <v>2</v>
      </c>
      <c r="AI60" s="14">
        <v>1</v>
      </c>
      <c r="AJ60" s="11">
        <v>7</v>
      </c>
      <c r="AK60" s="12">
        <v>1</v>
      </c>
      <c r="AL60" s="13">
        <v>2</v>
      </c>
      <c r="AM60" s="13">
        <v>1</v>
      </c>
      <c r="AN60" s="14">
        <v>1</v>
      </c>
      <c r="AO60" s="11">
        <v>7</v>
      </c>
      <c r="AP60" s="12">
        <v>1</v>
      </c>
      <c r="AQ60" s="13">
        <v>1</v>
      </c>
      <c r="AR60" s="13">
        <v>1</v>
      </c>
      <c r="AS60" s="14">
        <v>1</v>
      </c>
      <c r="AT60" s="11">
        <v>7</v>
      </c>
      <c r="AU60" s="12">
        <v>1</v>
      </c>
      <c r="AV60" s="13">
        <v>1</v>
      </c>
      <c r="AW60" s="13">
        <v>1</v>
      </c>
      <c r="AX60" s="14">
        <v>1</v>
      </c>
      <c r="AY60" s="11">
        <v>7</v>
      </c>
      <c r="AZ60" s="12">
        <v>1</v>
      </c>
      <c r="BA60" s="13">
        <v>2</v>
      </c>
      <c r="BB60" s="13">
        <v>1</v>
      </c>
      <c r="BC60" s="14">
        <v>1</v>
      </c>
      <c r="BD60" s="11">
        <v>7</v>
      </c>
      <c r="BE60" s="12">
        <v>2</v>
      </c>
      <c r="BF60" s="13">
        <v>2</v>
      </c>
      <c r="BG60" s="13">
        <v>1</v>
      </c>
      <c r="BH60" s="14">
        <v>1</v>
      </c>
      <c r="BI60" s="11">
        <v>7</v>
      </c>
      <c r="BJ60" s="12"/>
      <c r="BK60" s="13"/>
      <c r="BL60" s="13"/>
      <c r="BM60" s="14"/>
      <c r="BN60" s="11">
        <v>7</v>
      </c>
      <c r="BO60" s="12"/>
      <c r="BP60" s="13"/>
      <c r="BQ60" s="13"/>
      <c r="BR60" s="14"/>
      <c r="BS60" s="11">
        <v>7</v>
      </c>
      <c r="BT60" s="12"/>
      <c r="BU60" s="13"/>
      <c r="BV60" s="13"/>
      <c r="BW60" s="14"/>
      <c r="BX60" s="11">
        <v>7</v>
      </c>
      <c r="BY60" s="12"/>
      <c r="BZ60" s="13"/>
      <c r="CA60" s="13"/>
      <c r="CB60" s="14"/>
      <c r="CC60" s="11">
        <v>7</v>
      </c>
      <c r="CD60" s="12"/>
      <c r="CE60" s="13"/>
      <c r="CF60" s="13"/>
      <c r="CG60" s="14"/>
    </row>
    <row r="61" spans="1:85" ht="12.75">
      <c r="A61" s="11">
        <v>8</v>
      </c>
      <c r="B61" s="12">
        <v>1</v>
      </c>
      <c r="C61" s="13">
        <v>1</v>
      </c>
      <c r="D61" s="13">
        <v>1</v>
      </c>
      <c r="E61" s="14">
        <v>1</v>
      </c>
      <c r="F61" s="11">
        <v>8</v>
      </c>
      <c r="G61" s="12">
        <v>1</v>
      </c>
      <c r="H61" s="13">
        <v>1</v>
      </c>
      <c r="I61" s="13">
        <v>1</v>
      </c>
      <c r="J61" s="14">
        <v>1</v>
      </c>
      <c r="K61" s="11">
        <v>8</v>
      </c>
      <c r="L61" s="12">
        <v>2</v>
      </c>
      <c r="M61" s="13">
        <v>1</v>
      </c>
      <c r="N61" s="13">
        <v>1</v>
      </c>
      <c r="O61" s="14">
        <v>1</v>
      </c>
      <c r="P61" s="11">
        <v>8</v>
      </c>
      <c r="Q61" s="12">
        <v>1</v>
      </c>
      <c r="R61" s="13">
        <v>1</v>
      </c>
      <c r="S61" s="13">
        <v>1</v>
      </c>
      <c r="T61" s="14">
        <v>1</v>
      </c>
      <c r="U61" s="11">
        <v>8</v>
      </c>
      <c r="V61" s="12">
        <v>1</v>
      </c>
      <c r="W61" s="13">
        <v>1</v>
      </c>
      <c r="X61" s="13">
        <v>1</v>
      </c>
      <c r="Y61" s="14">
        <v>1</v>
      </c>
      <c r="Z61" s="11">
        <v>8</v>
      </c>
      <c r="AA61" s="12">
        <v>1</v>
      </c>
      <c r="AB61" s="13">
        <v>1</v>
      </c>
      <c r="AC61" s="13">
        <v>1</v>
      </c>
      <c r="AD61" s="14">
        <v>1</v>
      </c>
      <c r="AE61" s="11">
        <v>8</v>
      </c>
      <c r="AF61" s="12">
        <v>2</v>
      </c>
      <c r="AG61" s="13">
        <v>1</v>
      </c>
      <c r="AH61" s="13">
        <v>1</v>
      </c>
      <c r="AI61" s="14">
        <v>1</v>
      </c>
      <c r="AJ61" s="11">
        <v>8</v>
      </c>
      <c r="AK61" s="12">
        <v>1</v>
      </c>
      <c r="AL61" s="13">
        <v>1</v>
      </c>
      <c r="AM61" s="13">
        <v>1</v>
      </c>
      <c r="AN61" s="14">
        <v>1</v>
      </c>
      <c r="AO61" s="11">
        <v>8</v>
      </c>
      <c r="AP61" s="12">
        <v>1</v>
      </c>
      <c r="AQ61" s="13">
        <v>2</v>
      </c>
      <c r="AR61" s="13">
        <v>1</v>
      </c>
      <c r="AS61" s="14">
        <v>1</v>
      </c>
      <c r="AT61" s="11">
        <v>8</v>
      </c>
      <c r="AU61" s="12">
        <v>2</v>
      </c>
      <c r="AV61" s="13">
        <v>1</v>
      </c>
      <c r="AW61" s="13">
        <v>1</v>
      </c>
      <c r="AX61" s="14">
        <v>2</v>
      </c>
      <c r="AY61" s="11">
        <v>8</v>
      </c>
      <c r="AZ61" s="12">
        <v>1</v>
      </c>
      <c r="BA61" s="13">
        <v>1</v>
      </c>
      <c r="BB61" s="13">
        <v>1</v>
      </c>
      <c r="BC61" s="14">
        <v>1</v>
      </c>
      <c r="BD61" s="11">
        <v>8</v>
      </c>
      <c r="BE61" s="12">
        <v>1</v>
      </c>
      <c r="BF61" s="13">
        <v>1</v>
      </c>
      <c r="BG61" s="13">
        <v>1</v>
      </c>
      <c r="BH61" s="14">
        <v>1</v>
      </c>
      <c r="BI61" s="11">
        <v>8</v>
      </c>
      <c r="BJ61" s="12"/>
      <c r="BK61" s="13"/>
      <c r="BL61" s="13"/>
      <c r="BM61" s="14"/>
      <c r="BN61" s="11">
        <v>8</v>
      </c>
      <c r="BO61" s="12"/>
      <c r="BP61" s="13"/>
      <c r="BQ61" s="13"/>
      <c r="BR61" s="14"/>
      <c r="BS61" s="11">
        <v>8</v>
      </c>
      <c r="BT61" s="12"/>
      <c r="BU61" s="13"/>
      <c r="BV61" s="13"/>
      <c r="BW61" s="14"/>
      <c r="BX61" s="11">
        <v>8</v>
      </c>
      <c r="BY61" s="12"/>
      <c r="BZ61" s="13"/>
      <c r="CA61" s="13"/>
      <c r="CB61" s="14"/>
      <c r="CC61" s="11">
        <v>8</v>
      </c>
      <c r="CD61" s="12"/>
      <c r="CE61" s="13"/>
      <c r="CF61" s="13"/>
      <c r="CG61" s="14"/>
    </row>
    <row r="62" spans="1:85" ht="12.75">
      <c r="A62" s="11">
        <v>9</v>
      </c>
      <c r="B62" s="12">
        <v>1</v>
      </c>
      <c r="C62" s="13">
        <v>1</v>
      </c>
      <c r="D62" s="13">
        <v>1</v>
      </c>
      <c r="E62" s="14">
        <v>1</v>
      </c>
      <c r="F62" s="11">
        <v>9</v>
      </c>
      <c r="G62" s="12">
        <v>1</v>
      </c>
      <c r="H62" s="13">
        <v>1</v>
      </c>
      <c r="I62" s="13">
        <v>1</v>
      </c>
      <c r="J62" s="14">
        <v>1</v>
      </c>
      <c r="K62" s="11">
        <v>9</v>
      </c>
      <c r="L62" s="12">
        <v>1</v>
      </c>
      <c r="M62" s="13">
        <v>1</v>
      </c>
      <c r="N62" s="13">
        <v>1</v>
      </c>
      <c r="O62" s="14">
        <v>1</v>
      </c>
      <c r="P62" s="11">
        <v>9</v>
      </c>
      <c r="Q62" s="12">
        <v>2</v>
      </c>
      <c r="R62" s="13">
        <v>1</v>
      </c>
      <c r="S62" s="13">
        <v>4</v>
      </c>
      <c r="T62" s="14">
        <v>1</v>
      </c>
      <c r="U62" s="11">
        <v>9</v>
      </c>
      <c r="V62" s="12">
        <v>1</v>
      </c>
      <c r="W62" s="13">
        <v>2</v>
      </c>
      <c r="X62" s="13">
        <v>1</v>
      </c>
      <c r="Y62" s="14">
        <v>3</v>
      </c>
      <c r="Z62" s="11">
        <v>9</v>
      </c>
      <c r="AA62" s="12">
        <v>1</v>
      </c>
      <c r="AB62" s="13">
        <v>1</v>
      </c>
      <c r="AC62" s="13">
        <v>1</v>
      </c>
      <c r="AD62" s="14">
        <v>2</v>
      </c>
      <c r="AE62" s="11">
        <v>9</v>
      </c>
      <c r="AF62" s="12">
        <v>1</v>
      </c>
      <c r="AG62" s="13">
        <v>1</v>
      </c>
      <c r="AH62" s="13">
        <v>1</v>
      </c>
      <c r="AI62" s="14">
        <v>1</v>
      </c>
      <c r="AJ62" s="11">
        <v>9</v>
      </c>
      <c r="AK62" s="12">
        <v>2</v>
      </c>
      <c r="AL62" s="13">
        <v>1</v>
      </c>
      <c r="AM62" s="13">
        <v>1</v>
      </c>
      <c r="AN62" s="14">
        <v>2</v>
      </c>
      <c r="AO62" s="11">
        <v>9</v>
      </c>
      <c r="AP62" s="12">
        <v>1</v>
      </c>
      <c r="AQ62" s="13">
        <v>3</v>
      </c>
      <c r="AR62" s="13">
        <v>3</v>
      </c>
      <c r="AS62" s="14">
        <v>2</v>
      </c>
      <c r="AT62" s="11">
        <v>9</v>
      </c>
      <c r="AU62" s="12">
        <v>2</v>
      </c>
      <c r="AV62" s="13">
        <v>1</v>
      </c>
      <c r="AW62" s="13">
        <v>3</v>
      </c>
      <c r="AX62" s="14">
        <v>3</v>
      </c>
      <c r="AY62" s="11">
        <v>9</v>
      </c>
      <c r="AZ62" s="12">
        <v>2</v>
      </c>
      <c r="BA62" s="13">
        <v>1</v>
      </c>
      <c r="BB62" s="13">
        <v>2</v>
      </c>
      <c r="BC62" s="14">
        <v>1</v>
      </c>
      <c r="BD62" s="11">
        <v>9</v>
      </c>
      <c r="BE62" s="12">
        <v>2</v>
      </c>
      <c r="BF62" s="13">
        <v>1</v>
      </c>
      <c r="BG62" s="13">
        <v>1</v>
      </c>
      <c r="BH62" s="14">
        <v>1</v>
      </c>
      <c r="BI62" s="11">
        <v>9</v>
      </c>
      <c r="BJ62" s="12"/>
      <c r="BK62" s="13"/>
      <c r="BL62" s="13"/>
      <c r="BM62" s="14"/>
      <c r="BN62" s="11">
        <v>9</v>
      </c>
      <c r="BO62" s="12"/>
      <c r="BP62" s="13"/>
      <c r="BQ62" s="13"/>
      <c r="BR62" s="14"/>
      <c r="BS62" s="11">
        <v>9</v>
      </c>
      <c r="BT62" s="12"/>
      <c r="BU62" s="13"/>
      <c r="BV62" s="13"/>
      <c r="BW62" s="14"/>
      <c r="BX62" s="11">
        <v>9</v>
      </c>
      <c r="BY62" s="12"/>
      <c r="BZ62" s="13"/>
      <c r="CA62" s="13"/>
      <c r="CB62" s="14"/>
      <c r="CC62" s="11">
        <v>9</v>
      </c>
      <c r="CD62" s="12"/>
      <c r="CE62" s="13"/>
      <c r="CF62" s="13"/>
      <c r="CG62" s="14"/>
    </row>
    <row r="63" spans="1:85" ht="12.75">
      <c r="A63" s="11">
        <v>10</v>
      </c>
      <c r="B63" s="12">
        <v>2</v>
      </c>
      <c r="C63" s="13">
        <v>2</v>
      </c>
      <c r="D63" s="13">
        <v>1</v>
      </c>
      <c r="E63" s="14">
        <v>1</v>
      </c>
      <c r="F63" s="11">
        <v>10</v>
      </c>
      <c r="G63" s="12">
        <v>3</v>
      </c>
      <c r="H63" s="13">
        <v>2</v>
      </c>
      <c r="I63" s="13">
        <v>2</v>
      </c>
      <c r="J63" s="14">
        <v>2</v>
      </c>
      <c r="K63" s="11">
        <v>10</v>
      </c>
      <c r="L63" s="12">
        <v>1</v>
      </c>
      <c r="M63" s="13">
        <v>1</v>
      </c>
      <c r="N63" s="13">
        <v>2</v>
      </c>
      <c r="O63" s="14">
        <v>2</v>
      </c>
      <c r="P63" s="11">
        <v>10</v>
      </c>
      <c r="Q63" s="12">
        <v>2</v>
      </c>
      <c r="R63" s="13">
        <v>2</v>
      </c>
      <c r="S63" s="13">
        <v>1</v>
      </c>
      <c r="T63" s="14">
        <v>1</v>
      </c>
      <c r="U63" s="11">
        <v>10</v>
      </c>
      <c r="V63" s="12">
        <v>1</v>
      </c>
      <c r="W63" s="13">
        <v>2</v>
      </c>
      <c r="X63" s="13">
        <v>2</v>
      </c>
      <c r="Y63" s="14">
        <v>2</v>
      </c>
      <c r="Z63" s="11">
        <v>10</v>
      </c>
      <c r="AA63" s="12">
        <v>1</v>
      </c>
      <c r="AB63" s="13">
        <v>1</v>
      </c>
      <c r="AC63" s="13">
        <v>1</v>
      </c>
      <c r="AD63" s="14">
        <v>1</v>
      </c>
      <c r="AE63" s="11">
        <v>10</v>
      </c>
      <c r="AF63" s="12">
        <v>1</v>
      </c>
      <c r="AG63" s="13">
        <v>1</v>
      </c>
      <c r="AH63" s="13">
        <v>2</v>
      </c>
      <c r="AI63" s="14">
        <v>2</v>
      </c>
      <c r="AJ63" s="11">
        <v>10</v>
      </c>
      <c r="AK63" s="12">
        <v>2</v>
      </c>
      <c r="AL63" s="13">
        <v>1</v>
      </c>
      <c r="AM63" s="13">
        <v>1</v>
      </c>
      <c r="AN63" s="14">
        <v>2</v>
      </c>
      <c r="AO63" s="11">
        <v>10</v>
      </c>
      <c r="AP63" s="12">
        <v>2</v>
      </c>
      <c r="AQ63" s="13">
        <v>1</v>
      </c>
      <c r="AR63" s="13">
        <v>3</v>
      </c>
      <c r="AS63" s="14">
        <v>3</v>
      </c>
      <c r="AT63" s="11">
        <v>10</v>
      </c>
      <c r="AU63" s="12">
        <v>1</v>
      </c>
      <c r="AV63" s="13">
        <v>1</v>
      </c>
      <c r="AW63" s="13">
        <v>1</v>
      </c>
      <c r="AX63" s="14">
        <v>3</v>
      </c>
      <c r="AY63" s="11">
        <v>10</v>
      </c>
      <c r="AZ63" s="12">
        <v>2</v>
      </c>
      <c r="BA63" s="13">
        <v>1</v>
      </c>
      <c r="BB63" s="13">
        <v>2</v>
      </c>
      <c r="BC63" s="14">
        <v>1</v>
      </c>
      <c r="BD63" s="11">
        <v>10</v>
      </c>
      <c r="BE63" s="12">
        <v>2</v>
      </c>
      <c r="BF63" s="13">
        <v>1</v>
      </c>
      <c r="BG63" s="13">
        <v>2</v>
      </c>
      <c r="BH63" s="14">
        <v>1</v>
      </c>
      <c r="BI63" s="11">
        <v>10</v>
      </c>
      <c r="BJ63" s="12"/>
      <c r="BK63" s="13"/>
      <c r="BL63" s="13"/>
      <c r="BM63" s="14"/>
      <c r="BN63" s="11">
        <v>10</v>
      </c>
      <c r="BO63" s="12"/>
      <c r="BP63" s="13"/>
      <c r="BQ63" s="13"/>
      <c r="BR63" s="14"/>
      <c r="BS63" s="11">
        <v>10</v>
      </c>
      <c r="BT63" s="12"/>
      <c r="BU63" s="13"/>
      <c r="BV63" s="13"/>
      <c r="BW63" s="14"/>
      <c r="BX63" s="11">
        <v>10</v>
      </c>
      <c r="BY63" s="12"/>
      <c r="BZ63" s="13"/>
      <c r="CA63" s="13"/>
      <c r="CB63" s="14"/>
      <c r="CC63" s="11">
        <v>10</v>
      </c>
      <c r="CD63" s="12"/>
      <c r="CE63" s="13"/>
      <c r="CF63" s="13"/>
      <c r="CG63" s="14"/>
    </row>
    <row r="64" spans="1:85" ht="12.75">
      <c r="A64" s="11">
        <v>11</v>
      </c>
      <c r="B64" s="12">
        <v>1</v>
      </c>
      <c r="C64" s="13">
        <v>1</v>
      </c>
      <c r="D64" s="13">
        <v>1</v>
      </c>
      <c r="E64" s="14">
        <v>1</v>
      </c>
      <c r="F64" s="11">
        <v>11</v>
      </c>
      <c r="G64" s="12">
        <v>1</v>
      </c>
      <c r="H64" s="13">
        <v>1</v>
      </c>
      <c r="I64" s="13">
        <v>3</v>
      </c>
      <c r="J64" s="14">
        <v>1</v>
      </c>
      <c r="K64" s="11">
        <v>11</v>
      </c>
      <c r="L64" s="12">
        <v>1</v>
      </c>
      <c r="M64" s="13">
        <v>1</v>
      </c>
      <c r="N64" s="13">
        <v>1</v>
      </c>
      <c r="O64" s="14">
        <v>1</v>
      </c>
      <c r="P64" s="11">
        <v>11</v>
      </c>
      <c r="Q64" s="12">
        <v>2</v>
      </c>
      <c r="R64" s="13">
        <v>1</v>
      </c>
      <c r="S64" s="13">
        <v>1</v>
      </c>
      <c r="T64" s="14">
        <v>1</v>
      </c>
      <c r="U64" s="11">
        <v>11</v>
      </c>
      <c r="V64" s="12">
        <v>1</v>
      </c>
      <c r="W64" s="13">
        <v>1</v>
      </c>
      <c r="X64" s="13">
        <v>1</v>
      </c>
      <c r="Y64" s="14">
        <v>1</v>
      </c>
      <c r="Z64" s="11">
        <v>11</v>
      </c>
      <c r="AA64" s="12">
        <v>1</v>
      </c>
      <c r="AB64" s="13">
        <v>1</v>
      </c>
      <c r="AC64" s="13">
        <v>1</v>
      </c>
      <c r="AD64" s="14">
        <v>1</v>
      </c>
      <c r="AE64" s="11">
        <v>11</v>
      </c>
      <c r="AF64" s="12">
        <v>1</v>
      </c>
      <c r="AG64" s="13">
        <v>1</v>
      </c>
      <c r="AH64" s="13">
        <v>1</v>
      </c>
      <c r="AI64" s="14">
        <v>1</v>
      </c>
      <c r="AJ64" s="11">
        <v>11</v>
      </c>
      <c r="AK64" s="12">
        <v>1</v>
      </c>
      <c r="AL64" s="13">
        <v>1</v>
      </c>
      <c r="AM64" s="13">
        <v>1</v>
      </c>
      <c r="AN64" s="14">
        <v>2</v>
      </c>
      <c r="AO64" s="11">
        <v>11</v>
      </c>
      <c r="AP64" s="12">
        <v>1</v>
      </c>
      <c r="AQ64" s="13">
        <v>3</v>
      </c>
      <c r="AR64" s="13">
        <v>2</v>
      </c>
      <c r="AS64" s="14">
        <v>1</v>
      </c>
      <c r="AT64" s="11">
        <v>11</v>
      </c>
      <c r="AU64" s="12">
        <v>5</v>
      </c>
      <c r="AV64" s="13">
        <v>1</v>
      </c>
      <c r="AW64" s="13">
        <v>1</v>
      </c>
      <c r="AX64" s="14">
        <v>1</v>
      </c>
      <c r="AY64" s="11">
        <v>11</v>
      </c>
      <c r="AZ64" s="12">
        <v>1</v>
      </c>
      <c r="BA64" s="13">
        <v>2</v>
      </c>
      <c r="BB64" s="13">
        <v>1</v>
      </c>
      <c r="BC64" s="14">
        <v>2</v>
      </c>
      <c r="BD64" s="11">
        <v>11</v>
      </c>
      <c r="BE64" s="12">
        <v>1</v>
      </c>
      <c r="BF64" s="13">
        <v>2</v>
      </c>
      <c r="BG64" s="13">
        <v>2</v>
      </c>
      <c r="BH64" s="14">
        <v>1</v>
      </c>
      <c r="BI64" s="11">
        <v>11</v>
      </c>
      <c r="BJ64" s="12"/>
      <c r="BK64" s="13"/>
      <c r="BL64" s="13"/>
      <c r="BM64" s="14"/>
      <c r="BN64" s="11">
        <v>11</v>
      </c>
      <c r="BO64" s="12"/>
      <c r="BP64" s="13"/>
      <c r="BQ64" s="13"/>
      <c r="BR64" s="14"/>
      <c r="BS64" s="11">
        <v>11</v>
      </c>
      <c r="BT64" s="12"/>
      <c r="BU64" s="13"/>
      <c r="BV64" s="13"/>
      <c r="BW64" s="14"/>
      <c r="BX64" s="11">
        <v>11</v>
      </c>
      <c r="BY64" s="12"/>
      <c r="BZ64" s="13"/>
      <c r="CA64" s="13"/>
      <c r="CB64" s="14"/>
      <c r="CC64" s="11">
        <v>11</v>
      </c>
      <c r="CD64" s="12"/>
      <c r="CE64" s="13"/>
      <c r="CF64" s="13"/>
      <c r="CG64" s="14"/>
    </row>
    <row r="65" spans="1:85" ht="12.75">
      <c r="A65" s="11">
        <v>12</v>
      </c>
      <c r="B65" s="12">
        <v>1</v>
      </c>
      <c r="C65" s="13">
        <v>1</v>
      </c>
      <c r="D65" s="13">
        <v>2</v>
      </c>
      <c r="E65" s="14">
        <v>1</v>
      </c>
      <c r="F65" s="11">
        <v>12</v>
      </c>
      <c r="G65" s="12">
        <v>1</v>
      </c>
      <c r="H65" s="13">
        <v>1</v>
      </c>
      <c r="I65" s="13">
        <v>1</v>
      </c>
      <c r="J65" s="14">
        <v>1</v>
      </c>
      <c r="K65" s="11">
        <v>12</v>
      </c>
      <c r="L65" s="12">
        <v>1</v>
      </c>
      <c r="M65" s="13">
        <v>5</v>
      </c>
      <c r="N65" s="13">
        <v>1</v>
      </c>
      <c r="O65" s="14">
        <v>2</v>
      </c>
      <c r="P65" s="11">
        <v>12</v>
      </c>
      <c r="Q65" s="12">
        <v>1</v>
      </c>
      <c r="R65" s="13">
        <v>1</v>
      </c>
      <c r="S65" s="13">
        <v>1</v>
      </c>
      <c r="T65" s="14">
        <v>1</v>
      </c>
      <c r="U65" s="11">
        <v>12</v>
      </c>
      <c r="V65" s="12">
        <v>1</v>
      </c>
      <c r="W65" s="13">
        <v>1</v>
      </c>
      <c r="X65" s="13">
        <v>1</v>
      </c>
      <c r="Y65" s="14">
        <v>1</v>
      </c>
      <c r="Z65" s="11">
        <v>12</v>
      </c>
      <c r="AA65" s="12">
        <v>1</v>
      </c>
      <c r="AB65" s="13">
        <v>2</v>
      </c>
      <c r="AC65" s="13">
        <v>1</v>
      </c>
      <c r="AD65" s="14">
        <v>1</v>
      </c>
      <c r="AE65" s="11">
        <v>12</v>
      </c>
      <c r="AF65" s="12">
        <v>1</v>
      </c>
      <c r="AG65" s="13">
        <v>5</v>
      </c>
      <c r="AH65" s="13">
        <v>1</v>
      </c>
      <c r="AI65" s="14">
        <v>2</v>
      </c>
      <c r="AJ65" s="11">
        <v>12</v>
      </c>
      <c r="AK65" s="12">
        <v>1</v>
      </c>
      <c r="AL65" s="13">
        <v>2</v>
      </c>
      <c r="AM65" s="13">
        <v>2</v>
      </c>
      <c r="AN65" s="14">
        <v>1</v>
      </c>
      <c r="AO65" s="11">
        <v>12</v>
      </c>
      <c r="AP65" s="12">
        <v>1</v>
      </c>
      <c r="AQ65" s="13">
        <v>1</v>
      </c>
      <c r="AR65" s="13">
        <v>1</v>
      </c>
      <c r="AS65" s="14">
        <v>1</v>
      </c>
      <c r="AT65" s="11">
        <v>12</v>
      </c>
      <c r="AU65" s="12">
        <v>1</v>
      </c>
      <c r="AV65" s="13">
        <v>1</v>
      </c>
      <c r="AW65" s="13">
        <v>2</v>
      </c>
      <c r="AX65" s="14">
        <v>1</v>
      </c>
      <c r="AY65" s="11">
        <v>12</v>
      </c>
      <c r="AZ65" s="12">
        <v>1</v>
      </c>
      <c r="BA65" s="13">
        <v>1</v>
      </c>
      <c r="BB65" s="13">
        <v>1</v>
      </c>
      <c r="BC65" s="14">
        <v>1</v>
      </c>
      <c r="BD65" s="11">
        <v>12</v>
      </c>
      <c r="BE65" s="12">
        <v>1</v>
      </c>
      <c r="BF65" s="13">
        <v>1</v>
      </c>
      <c r="BG65" s="13">
        <v>2</v>
      </c>
      <c r="BH65" s="14">
        <v>1</v>
      </c>
      <c r="BI65" s="11">
        <v>12</v>
      </c>
      <c r="BJ65" s="12"/>
      <c r="BK65" s="13"/>
      <c r="BL65" s="13"/>
      <c r="BM65" s="14"/>
      <c r="BN65" s="11">
        <v>12</v>
      </c>
      <c r="BO65" s="12"/>
      <c r="BP65" s="13"/>
      <c r="BQ65" s="13"/>
      <c r="BR65" s="14"/>
      <c r="BS65" s="11">
        <v>12</v>
      </c>
      <c r="BT65" s="12"/>
      <c r="BU65" s="13"/>
      <c r="BV65" s="13"/>
      <c r="BW65" s="14"/>
      <c r="BX65" s="11">
        <v>12</v>
      </c>
      <c r="BY65" s="12"/>
      <c r="BZ65" s="13"/>
      <c r="CA65" s="13"/>
      <c r="CB65" s="14"/>
      <c r="CC65" s="11">
        <v>12</v>
      </c>
      <c r="CD65" s="12"/>
      <c r="CE65" s="13"/>
      <c r="CF65" s="13"/>
      <c r="CG65" s="14"/>
    </row>
    <row r="66" spans="1:85" ht="12.75">
      <c r="A66" s="11">
        <v>13</v>
      </c>
      <c r="B66" s="12">
        <v>2</v>
      </c>
      <c r="C66" s="13">
        <v>2</v>
      </c>
      <c r="D66" s="13">
        <v>2</v>
      </c>
      <c r="E66" s="14">
        <v>2</v>
      </c>
      <c r="F66" s="11">
        <v>13</v>
      </c>
      <c r="G66" s="12">
        <v>2</v>
      </c>
      <c r="H66" s="13">
        <v>1</v>
      </c>
      <c r="I66" s="13">
        <v>2</v>
      </c>
      <c r="J66" s="14">
        <v>2</v>
      </c>
      <c r="K66" s="11">
        <v>13</v>
      </c>
      <c r="L66" s="12">
        <v>2</v>
      </c>
      <c r="M66" s="13">
        <v>1</v>
      </c>
      <c r="N66" s="13">
        <v>2</v>
      </c>
      <c r="O66" s="14">
        <v>1</v>
      </c>
      <c r="P66" s="11">
        <v>13</v>
      </c>
      <c r="Q66" s="12">
        <v>2</v>
      </c>
      <c r="R66" s="13">
        <v>2</v>
      </c>
      <c r="S66" s="13">
        <v>1</v>
      </c>
      <c r="T66" s="14">
        <v>2</v>
      </c>
      <c r="U66" s="11">
        <v>13</v>
      </c>
      <c r="V66" s="12">
        <v>2</v>
      </c>
      <c r="W66" s="13">
        <v>2</v>
      </c>
      <c r="X66" s="13">
        <v>1</v>
      </c>
      <c r="Y66" s="14">
        <v>2</v>
      </c>
      <c r="Z66" s="11">
        <v>13</v>
      </c>
      <c r="AA66" s="12">
        <v>1</v>
      </c>
      <c r="AB66" s="13">
        <v>2</v>
      </c>
      <c r="AC66" s="13">
        <v>1</v>
      </c>
      <c r="AD66" s="14">
        <v>2</v>
      </c>
      <c r="AE66" s="11">
        <v>13</v>
      </c>
      <c r="AF66" s="12">
        <v>2</v>
      </c>
      <c r="AG66" s="13">
        <v>1</v>
      </c>
      <c r="AH66" s="13">
        <v>2</v>
      </c>
      <c r="AI66" s="14">
        <v>1</v>
      </c>
      <c r="AJ66" s="11">
        <v>13</v>
      </c>
      <c r="AK66" s="12">
        <v>2</v>
      </c>
      <c r="AL66" s="13">
        <v>2</v>
      </c>
      <c r="AM66" s="13">
        <v>2</v>
      </c>
      <c r="AN66" s="14">
        <v>1</v>
      </c>
      <c r="AO66" s="11">
        <v>13</v>
      </c>
      <c r="AP66" s="12">
        <v>2</v>
      </c>
      <c r="AQ66" s="13">
        <v>2</v>
      </c>
      <c r="AR66" s="13">
        <v>2</v>
      </c>
      <c r="AS66" s="14">
        <v>2</v>
      </c>
      <c r="AT66" s="11">
        <v>13</v>
      </c>
      <c r="AU66" s="12">
        <v>1</v>
      </c>
      <c r="AV66" s="13">
        <v>2</v>
      </c>
      <c r="AW66" s="13">
        <v>2</v>
      </c>
      <c r="AX66" s="14">
        <v>2</v>
      </c>
      <c r="AY66" s="11">
        <v>13</v>
      </c>
      <c r="AZ66" s="12">
        <v>2</v>
      </c>
      <c r="BA66" s="13">
        <v>2</v>
      </c>
      <c r="BB66" s="13">
        <v>2</v>
      </c>
      <c r="BC66" s="14">
        <v>1</v>
      </c>
      <c r="BD66" s="11">
        <v>13</v>
      </c>
      <c r="BE66" s="12">
        <v>3</v>
      </c>
      <c r="BF66" s="13">
        <v>2</v>
      </c>
      <c r="BG66" s="13">
        <v>2</v>
      </c>
      <c r="BH66" s="14">
        <v>2</v>
      </c>
      <c r="BI66" s="11">
        <v>13</v>
      </c>
      <c r="BJ66" s="12"/>
      <c r="BK66" s="13"/>
      <c r="BL66" s="13"/>
      <c r="BM66" s="14"/>
      <c r="BN66" s="11">
        <v>13</v>
      </c>
      <c r="BO66" s="12"/>
      <c r="BP66" s="13"/>
      <c r="BQ66" s="13"/>
      <c r="BR66" s="14"/>
      <c r="BS66" s="11">
        <v>13</v>
      </c>
      <c r="BT66" s="12"/>
      <c r="BU66" s="13"/>
      <c r="BV66" s="13"/>
      <c r="BW66" s="14"/>
      <c r="BX66" s="11">
        <v>13</v>
      </c>
      <c r="BY66" s="12"/>
      <c r="BZ66" s="13"/>
      <c r="CA66" s="13"/>
      <c r="CB66" s="14"/>
      <c r="CC66" s="11">
        <v>13</v>
      </c>
      <c r="CD66" s="12"/>
      <c r="CE66" s="13"/>
      <c r="CF66" s="13"/>
      <c r="CG66" s="14"/>
    </row>
    <row r="67" spans="1:85" ht="12.75">
      <c r="A67" s="11">
        <v>14</v>
      </c>
      <c r="B67" s="12">
        <v>1</v>
      </c>
      <c r="C67" s="13">
        <v>1</v>
      </c>
      <c r="D67" s="13">
        <v>1</v>
      </c>
      <c r="E67" s="14">
        <v>2</v>
      </c>
      <c r="F67" s="11">
        <v>14</v>
      </c>
      <c r="G67" s="12">
        <v>1</v>
      </c>
      <c r="H67" s="13">
        <v>2</v>
      </c>
      <c r="I67" s="13">
        <v>2</v>
      </c>
      <c r="J67" s="14">
        <v>3</v>
      </c>
      <c r="K67" s="11">
        <v>14</v>
      </c>
      <c r="L67" s="12">
        <v>1</v>
      </c>
      <c r="M67" s="13">
        <v>2</v>
      </c>
      <c r="N67" s="13">
        <v>1</v>
      </c>
      <c r="O67" s="14">
        <v>2</v>
      </c>
      <c r="P67" s="11">
        <v>14</v>
      </c>
      <c r="Q67" s="12">
        <v>1</v>
      </c>
      <c r="R67" s="13">
        <v>1</v>
      </c>
      <c r="S67" s="13">
        <v>1</v>
      </c>
      <c r="T67" s="14">
        <v>2</v>
      </c>
      <c r="U67" s="11">
        <v>14</v>
      </c>
      <c r="V67" s="12">
        <v>2</v>
      </c>
      <c r="W67" s="13">
        <v>1</v>
      </c>
      <c r="X67" s="13">
        <v>1</v>
      </c>
      <c r="Y67" s="14">
        <v>1</v>
      </c>
      <c r="Z67" s="11">
        <v>14</v>
      </c>
      <c r="AA67" s="12">
        <v>3</v>
      </c>
      <c r="AB67" s="13">
        <v>2</v>
      </c>
      <c r="AC67" s="13">
        <v>2</v>
      </c>
      <c r="AD67" s="14">
        <v>2</v>
      </c>
      <c r="AE67" s="11">
        <v>14</v>
      </c>
      <c r="AF67" s="12">
        <v>1</v>
      </c>
      <c r="AG67" s="13">
        <v>2</v>
      </c>
      <c r="AH67" s="13">
        <v>1</v>
      </c>
      <c r="AI67" s="14">
        <v>2</v>
      </c>
      <c r="AJ67" s="11">
        <v>14</v>
      </c>
      <c r="AK67" s="12">
        <v>2</v>
      </c>
      <c r="AL67" s="13">
        <v>2</v>
      </c>
      <c r="AM67" s="13">
        <v>1</v>
      </c>
      <c r="AN67" s="14">
        <v>2</v>
      </c>
      <c r="AO67" s="11">
        <v>14</v>
      </c>
      <c r="AP67" s="12">
        <v>1</v>
      </c>
      <c r="AQ67" s="13">
        <v>2</v>
      </c>
      <c r="AR67" s="13">
        <v>2</v>
      </c>
      <c r="AS67" s="14">
        <v>2</v>
      </c>
      <c r="AT67" s="11">
        <v>14</v>
      </c>
      <c r="AU67" s="12">
        <v>3</v>
      </c>
      <c r="AV67" s="13">
        <v>5</v>
      </c>
      <c r="AW67" s="13">
        <v>2</v>
      </c>
      <c r="AX67" s="14">
        <v>3</v>
      </c>
      <c r="AY67" s="11">
        <v>14</v>
      </c>
      <c r="AZ67" s="12">
        <v>2</v>
      </c>
      <c r="BA67" s="13">
        <v>2</v>
      </c>
      <c r="BB67" s="13">
        <v>2</v>
      </c>
      <c r="BC67" s="14">
        <v>2</v>
      </c>
      <c r="BD67" s="11">
        <v>14</v>
      </c>
      <c r="BE67" s="12">
        <v>2</v>
      </c>
      <c r="BF67" s="13">
        <v>3</v>
      </c>
      <c r="BG67" s="13">
        <v>2</v>
      </c>
      <c r="BH67" s="14">
        <v>2</v>
      </c>
      <c r="BI67" s="11">
        <v>14</v>
      </c>
      <c r="BJ67" s="12"/>
      <c r="BK67" s="13"/>
      <c r="BL67" s="13"/>
      <c r="BM67" s="14"/>
      <c r="BN67" s="11">
        <v>14</v>
      </c>
      <c r="BO67" s="12"/>
      <c r="BP67" s="13"/>
      <c r="BQ67" s="13"/>
      <c r="BR67" s="14"/>
      <c r="BS67" s="11">
        <v>14</v>
      </c>
      <c r="BT67" s="12"/>
      <c r="BU67" s="13"/>
      <c r="BV67" s="13"/>
      <c r="BW67" s="14"/>
      <c r="BX67" s="11">
        <v>14</v>
      </c>
      <c r="BY67" s="12"/>
      <c r="BZ67" s="13"/>
      <c r="CA67" s="13"/>
      <c r="CB67" s="14"/>
      <c r="CC67" s="11">
        <v>14</v>
      </c>
      <c r="CD67" s="12"/>
      <c r="CE67" s="13"/>
      <c r="CF67" s="13"/>
      <c r="CG67" s="14"/>
    </row>
    <row r="68" spans="1:85" ht="12.75">
      <c r="A68" s="11">
        <v>15</v>
      </c>
      <c r="B68" s="12">
        <v>1</v>
      </c>
      <c r="C68" s="13">
        <v>1</v>
      </c>
      <c r="D68" s="13">
        <v>2</v>
      </c>
      <c r="E68" s="14">
        <v>3</v>
      </c>
      <c r="F68" s="11">
        <v>15</v>
      </c>
      <c r="G68" s="12">
        <v>2</v>
      </c>
      <c r="H68" s="13">
        <v>2</v>
      </c>
      <c r="I68" s="13">
        <v>1</v>
      </c>
      <c r="J68" s="14">
        <v>1</v>
      </c>
      <c r="K68" s="11">
        <v>15</v>
      </c>
      <c r="L68" s="12">
        <v>1</v>
      </c>
      <c r="M68" s="13">
        <v>1</v>
      </c>
      <c r="N68" s="13">
        <v>1</v>
      </c>
      <c r="O68" s="14">
        <v>1</v>
      </c>
      <c r="P68" s="11">
        <v>15</v>
      </c>
      <c r="Q68" s="12">
        <v>2</v>
      </c>
      <c r="R68" s="13">
        <v>2</v>
      </c>
      <c r="S68" s="13">
        <v>1</v>
      </c>
      <c r="T68" s="14">
        <v>2</v>
      </c>
      <c r="U68" s="11">
        <v>15</v>
      </c>
      <c r="V68" s="12">
        <v>1</v>
      </c>
      <c r="W68" s="13">
        <v>1</v>
      </c>
      <c r="X68" s="13">
        <v>1</v>
      </c>
      <c r="Y68" s="14">
        <v>1</v>
      </c>
      <c r="Z68" s="11">
        <v>15</v>
      </c>
      <c r="AA68" s="12">
        <v>1</v>
      </c>
      <c r="AB68" s="13">
        <v>1</v>
      </c>
      <c r="AC68" s="13">
        <v>1</v>
      </c>
      <c r="AD68" s="14">
        <v>1</v>
      </c>
      <c r="AE68" s="11">
        <v>15</v>
      </c>
      <c r="AF68" s="12">
        <v>1</v>
      </c>
      <c r="AG68" s="13">
        <v>1</v>
      </c>
      <c r="AH68" s="13">
        <v>1</v>
      </c>
      <c r="AI68" s="14">
        <v>1</v>
      </c>
      <c r="AJ68" s="11">
        <v>15</v>
      </c>
      <c r="AK68" s="12">
        <v>1</v>
      </c>
      <c r="AL68" s="13">
        <v>3</v>
      </c>
      <c r="AM68" s="13">
        <v>2</v>
      </c>
      <c r="AN68" s="14">
        <v>2</v>
      </c>
      <c r="AO68" s="11">
        <v>15</v>
      </c>
      <c r="AP68" s="12">
        <v>1</v>
      </c>
      <c r="AQ68" s="13">
        <v>1</v>
      </c>
      <c r="AR68" s="13">
        <v>1</v>
      </c>
      <c r="AS68" s="14">
        <v>2</v>
      </c>
      <c r="AT68" s="11">
        <v>15</v>
      </c>
      <c r="AU68" s="12">
        <v>1</v>
      </c>
      <c r="AV68" s="13">
        <v>1</v>
      </c>
      <c r="AW68" s="13">
        <v>2</v>
      </c>
      <c r="AX68" s="14">
        <v>1</v>
      </c>
      <c r="AY68" s="11">
        <v>15</v>
      </c>
      <c r="AZ68" s="12">
        <v>2</v>
      </c>
      <c r="BA68" s="13">
        <v>1</v>
      </c>
      <c r="BB68" s="13">
        <v>1</v>
      </c>
      <c r="BC68" s="14">
        <v>1</v>
      </c>
      <c r="BD68" s="11">
        <v>15</v>
      </c>
      <c r="BE68" s="12">
        <v>1</v>
      </c>
      <c r="BF68" s="13">
        <v>1</v>
      </c>
      <c r="BG68" s="13">
        <v>2</v>
      </c>
      <c r="BH68" s="14">
        <v>3</v>
      </c>
      <c r="BI68" s="11">
        <v>15</v>
      </c>
      <c r="BJ68" s="12"/>
      <c r="BK68" s="13"/>
      <c r="BL68" s="13"/>
      <c r="BM68" s="14"/>
      <c r="BN68" s="11">
        <v>15</v>
      </c>
      <c r="BO68" s="12"/>
      <c r="BP68" s="13"/>
      <c r="BQ68" s="13"/>
      <c r="BR68" s="14"/>
      <c r="BS68" s="11">
        <v>15</v>
      </c>
      <c r="BT68" s="12"/>
      <c r="BU68" s="13"/>
      <c r="BV68" s="13"/>
      <c r="BW68" s="14"/>
      <c r="BX68" s="11">
        <v>15</v>
      </c>
      <c r="BY68" s="12"/>
      <c r="BZ68" s="13"/>
      <c r="CA68" s="13"/>
      <c r="CB68" s="14"/>
      <c r="CC68" s="11">
        <v>15</v>
      </c>
      <c r="CD68" s="12"/>
      <c r="CE68" s="13"/>
      <c r="CF68" s="13"/>
      <c r="CG68" s="14"/>
    </row>
    <row r="69" spans="1:85" ht="12.75">
      <c r="A69" s="11">
        <v>16</v>
      </c>
      <c r="B69" s="12">
        <v>2</v>
      </c>
      <c r="C69" s="13">
        <v>1</v>
      </c>
      <c r="D69" s="13">
        <v>2</v>
      </c>
      <c r="E69" s="14">
        <v>1</v>
      </c>
      <c r="F69" s="11">
        <v>16</v>
      </c>
      <c r="G69" s="12">
        <v>1</v>
      </c>
      <c r="H69" s="13">
        <v>1</v>
      </c>
      <c r="I69" s="13">
        <v>1</v>
      </c>
      <c r="J69" s="14">
        <v>1</v>
      </c>
      <c r="K69" s="11">
        <v>16</v>
      </c>
      <c r="L69" s="12">
        <v>1</v>
      </c>
      <c r="M69" s="13">
        <v>1</v>
      </c>
      <c r="N69" s="13">
        <v>1</v>
      </c>
      <c r="O69" s="14">
        <v>1</v>
      </c>
      <c r="P69" s="11">
        <v>16</v>
      </c>
      <c r="Q69" s="12">
        <v>2</v>
      </c>
      <c r="R69" s="13">
        <v>1</v>
      </c>
      <c r="S69" s="13">
        <v>1</v>
      </c>
      <c r="T69" s="14">
        <v>1</v>
      </c>
      <c r="U69" s="11">
        <v>16</v>
      </c>
      <c r="V69" s="12">
        <v>1</v>
      </c>
      <c r="W69" s="13">
        <v>1</v>
      </c>
      <c r="X69" s="13">
        <v>1</v>
      </c>
      <c r="Y69" s="14">
        <v>1</v>
      </c>
      <c r="Z69" s="11">
        <v>16</v>
      </c>
      <c r="AA69" s="12">
        <v>1</v>
      </c>
      <c r="AB69" s="13">
        <v>1</v>
      </c>
      <c r="AC69" s="13">
        <v>1</v>
      </c>
      <c r="AD69" s="14">
        <v>2</v>
      </c>
      <c r="AE69" s="11">
        <v>16</v>
      </c>
      <c r="AF69" s="12">
        <v>1</v>
      </c>
      <c r="AG69" s="13">
        <v>1</v>
      </c>
      <c r="AH69" s="13">
        <v>1</v>
      </c>
      <c r="AI69" s="14">
        <v>1</v>
      </c>
      <c r="AJ69" s="11">
        <v>16</v>
      </c>
      <c r="AK69" s="12">
        <v>1</v>
      </c>
      <c r="AL69" s="13">
        <v>2</v>
      </c>
      <c r="AM69" s="13">
        <v>1</v>
      </c>
      <c r="AN69" s="14">
        <v>1</v>
      </c>
      <c r="AO69" s="11">
        <v>16</v>
      </c>
      <c r="AP69" s="12">
        <v>4</v>
      </c>
      <c r="AQ69" s="13">
        <v>1</v>
      </c>
      <c r="AR69" s="13">
        <v>1</v>
      </c>
      <c r="AS69" s="14">
        <v>1</v>
      </c>
      <c r="AT69" s="11">
        <v>16</v>
      </c>
      <c r="AU69" s="12">
        <v>1</v>
      </c>
      <c r="AV69" s="13">
        <v>1</v>
      </c>
      <c r="AW69" s="13">
        <v>1</v>
      </c>
      <c r="AX69" s="14">
        <v>1</v>
      </c>
      <c r="AY69" s="11">
        <v>16</v>
      </c>
      <c r="AZ69" s="12">
        <v>2</v>
      </c>
      <c r="BA69" s="13">
        <v>1</v>
      </c>
      <c r="BB69" s="13">
        <v>1</v>
      </c>
      <c r="BC69" s="14">
        <v>1</v>
      </c>
      <c r="BD69" s="11">
        <v>16</v>
      </c>
      <c r="BE69" s="12">
        <v>1</v>
      </c>
      <c r="BF69" s="13">
        <v>1</v>
      </c>
      <c r="BG69" s="13">
        <v>1</v>
      </c>
      <c r="BH69" s="14">
        <v>1</v>
      </c>
      <c r="BI69" s="11">
        <v>16</v>
      </c>
      <c r="BJ69" s="12"/>
      <c r="BK69" s="13"/>
      <c r="BL69" s="13"/>
      <c r="BM69" s="14"/>
      <c r="BN69" s="11">
        <v>16</v>
      </c>
      <c r="BO69" s="12"/>
      <c r="BP69" s="13"/>
      <c r="BQ69" s="13"/>
      <c r="BR69" s="14"/>
      <c r="BS69" s="11">
        <v>16</v>
      </c>
      <c r="BT69" s="12"/>
      <c r="BU69" s="13"/>
      <c r="BV69" s="13"/>
      <c r="BW69" s="14"/>
      <c r="BX69" s="11">
        <v>16</v>
      </c>
      <c r="BY69" s="12"/>
      <c r="BZ69" s="13"/>
      <c r="CA69" s="13"/>
      <c r="CB69" s="14"/>
      <c r="CC69" s="11">
        <v>16</v>
      </c>
      <c r="CD69" s="12"/>
      <c r="CE69" s="13"/>
      <c r="CF69" s="13"/>
      <c r="CG69" s="14"/>
    </row>
    <row r="70" spans="1:85" ht="12.75">
      <c r="A70" s="11">
        <v>17</v>
      </c>
      <c r="B70" s="12">
        <v>1</v>
      </c>
      <c r="C70" s="13">
        <v>1</v>
      </c>
      <c r="D70" s="13">
        <v>1</v>
      </c>
      <c r="E70" s="14">
        <v>1</v>
      </c>
      <c r="F70" s="11">
        <v>17</v>
      </c>
      <c r="G70" s="12">
        <v>2</v>
      </c>
      <c r="H70" s="13">
        <v>1</v>
      </c>
      <c r="I70" s="13">
        <v>1</v>
      </c>
      <c r="J70" s="14">
        <v>1</v>
      </c>
      <c r="K70" s="11">
        <v>17</v>
      </c>
      <c r="L70" s="12">
        <v>1</v>
      </c>
      <c r="M70" s="13">
        <v>1</v>
      </c>
      <c r="N70" s="13">
        <v>1</v>
      </c>
      <c r="O70" s="14">
        <v>2</v>
      </c>
      <c r="P70" s="11">
        <v>17</v>
      </c>
      <c r="Q70" s="12">
        <v>1</v>
      </c>
      <c r="R70" s="13">
        <v>1</v>
      </c>
      <c r="S70" s="13">
        <v>1</v>
      </c>
      <c r="T70" s="14">
        <v>1</v>
      </c>
      <c r="U70" s="11">
        <v>17</v>
      </c>
      <c r="V70" s="12">
        <v>1</v>
      </c>
      <c r="W70" s="13">
        <v>1</v>
      </c>
      <c r="X70" s="13">
        <v>1</v>
      </c>
      <c r="Y70" s="14">
        <v>1</v>
      </c>
      <c r="Z70" s="11">
        <v>17</v>
      </c>
      <c r="AA70" s="12">
        <v>1</v>
      </c>
      <c r="AB70" s="13">
        <v>1</v>
      </c>
      <c r="AC70" s="13">
        <v>1</v>
      </c>
      <c r="AD70" s="14">
        <v>2</v>
      </c>
      <c r="AE70" s="11">
        <v>17</v>
      </c>
      <c r="AF70" s="12">
        <v>1</v>
      </c>
      <c r="AG70" s="13">
        <v>1</v>
      </c>
      <c r="AH70" s="13">
        <v>1</v>
      </c>
      <c r="AI70" s="14">
        <v>2</v>
      </c>
      <c r="AJ70" s="11">
        <v>17</v>
      </c>
      <c r="AK70" s="12">
        <v>1</v>
      </c>
      <c r="AL70" s="13">
        <v>1</v>
      </c>
      <c r="AM70" s="13">
        <v>1</v>
      </c>
      <c r="AN70" s="14">
        <v>1</v>
      </c>
      <c r="AO70" s="11">
        <v>17</v>
      </c>
      <c r="AP70" s="12">
        <v>1</v>
      </c>
      <c r="AQ70" s="13">
        <v>1</v>
      </c>
      <c r="AR70" s="13">
        <v>1</v>
      </c>
      <c r="AS70" s="14">
        <v>1</v>
      </c>
      <c r="AT70" s="11">
        <v>17</v>
      </c>
      <c r="AU70" s="12">
        <v>1</v>
      </c>
      <c r="AV70" s="13">
        <v>2</v>
      </c>
      <c r="AW70" s="13">
        <v>1</v>
      </c>
      <c r="AX70" s="14">
        <v>1</v>
      </c>
      <c r="AY70" s="11">
        <v>17</v>
      </c>
      <c r="AZ70" s="12">
        <v>1</v>
      </c>
      <c r="BA70" s="13">
        <v>1</v>
      </c>
      <c r="BB70" s="13">
        <v>1</v>
      </c>
      <c r="BC70" s="14">
        <v>1</v>
      </c>
      <c r="BD70" s="11">
        <v>17</v>
      </c>
      <c r="BE70" s="12">
        <v>1</v>
      </c>
      <c r="BF70" s="13">
        <v>1</v>
      </c>
      <c r="BG70" s="13">
        <v>1</v>
      </c>
      <c r="BH70" s="14">
        <v>1</v>
      </c>
      <c r="BI70" s="11">
        <v>17</v>
      </c>
      <c r="BJ70" s="12"/>
      <c r="BK70" s="13"/>
      <c r="BL70" s="13"/>
      <c r="BM70" s="14"/>
      <c r="BN70" s="11">
        <v>17</v>
      </c>
      <c r="BO70" s="12"/>
      <c r="BP70" s="13"/>
      <c r="BQ70" s="13"/>
      <c r="BR70" s="14"/>
      <c r="BS70" s="11">
        <v>17</v>
      </c>
      <c r="BT70" s="12"/>
      <c r="BU70" s="13"/>
      <c r="BV70" s="13"/>
      <c r="BW70" s="14"/>
      <c r="BX70" s="11">
        <v>17</v>
      </c>
      <c r="BY70" s="12"/>
      <c r="BZ70" s="13"/>
      <c r="CA70" s="13"/>
      <c r="CB70" s="14"/>
      <c r="CC70" s="11">
        <v>17</v>
      </c>
      <c r="CD70" s="12"/>
      <c r="CE70" s="13"/>
      <c r="CF70" s="13"/>
      <c r="CG70" s="14"/>
    </row>
    <row r="71" spans="1:85" ht="13.5" thickBot="1">
      <c r="A71" s="15">
        <v>18</v>
      </c>
      <c r="B71" s="16">
        <v>2</v>
      </c>
      <c r="C71" s="17">
        <v>1</v>
      </c>
      <c r="D71" s="17">
        <v>1</v>
      </c>
      <c r="E71" s="18">
        <v>1</v>
      </c>
      <c r="F71" s="15">
        <v>18</v>
      </c>
      <c r="G71" s="16">
        <v>1</v>
      </c>
      <c r="H71" s="17">
        <v>3</v>
      </c>
      <c r="I71" s="17">
        <v>2</v>
      </c>
      <c r="J71" s="18">
        <v>1</v>
      </c>
      <c r="K71" s="15">
        <v>18</v>
      </c>
      <c r="L71" s="16">
        <v>2</v>
      </c>
      <c r="M71" s="17">
        <v>2</v>
      </c>
      <c r="N71" s="17">
        <v>2</v>
      </c>
      <c r="O71" s="18">
        <v>1</v>
      </c>
      <c r="P71" s="15">
        <v>18</v>
      </c>
      <c r="Q71" s="16">
        <v>1</v>
      </c>
      <c r="R71" s="17">
        <v>1</v>
      </c>
      <c r="S71" s="17">
        <v>2</v>
      </c>
      <c r="T71" s="18">
        <v>2</v>
      </c>
      <c r="U71" s="15">
        <v>18</v>
      </c>
      <c r="V71" s="16">
        <v>3</v>
      </c>
      <c r="W71" s="17">
        <v>1</v>
      </c>
      <c r="X71" s="17">
        <v>1</v>
      </c>
      <c r="Y71" s="18">
        <v>2</v>
      </c>
      <c r="Z71" s="15">
        <v>18</v>
      </c>
      <c r="AA71" s="16">
        <v>2</v>
      </c>
      <c r="AB71" s="17">
        <v>1</v>
      </c>
      <c r="AC71" s="17">
        <v>1</v>
      </c>
      <c r="AD71" s="18">
        <v>1</v>
      </c>
      <c r="AE71" s="15">
        <v>18</v>
      </c>
      <c r="AF71" s="16">
        <v>2</v>
      </c>
      <c r="AG71" s="17">
        <v>2</v>
      </c>
      <c r="AH71" s="17">
        <v>2</v>
      </c>
      <c r="AI71" s="18">
        <v>1</v>
      </c>
      <c r="AJ71" s="15">
        <v>18</v>
      </c>
      <c r="AK71" s="16">
        <v>1</v>
      </c>
      <c r="AL71" s="17">
        <v>2</v>
      </c>
      <c r="AM71" s="17">
        <v>2</v>
      </c>
      <c r="AN71" s="18">
        <v>2</v>
      </c>
      <c r="AO71" s="15">
        <v>18</v>
      </c>
      <c r="AP71" s="16">
        <v>1</v>
      </c>
      <c r="AQ71" s="17">
        <v>1</v>
      </c>
      <c r="AR71" s="17">
        <v>2</v>
      </c>
      <c r="AS71" s="18">
        <v>1</v>
      </c>
      <c r="AT71" s="15">
        <v>18</v>
      </c>
      <c r="AU71" s="16">
        <v>2</v>
      </c>
      <c r="AV71" s="17">
        <v>2</v>
      </c>
      <c r="AW71" s="17">
        <v>1</v>
      </c>
      <c r="AX71" s="18">
        <v>2</v>
      </c>
      <c r="AY71" s="15">
        <v>18</v>
      </c>
      <c r="AZ71" s="16">
        <v>2</v>
      </c>
      <c r="BA71" s="17">
        <v>1</v>
      </c>
      <c r="BB71" s="17">
        <v>2</v>
      </c>
      <c r="BC71" s="18">
        <v>1</v>
      </c>
      <c r="BD71" s="15">
        <v>18</v>
      </c>
      <c r="BE71" s="16">
        <v>1</v>
      </c>
      <c r="BF71" s="17">
        <v>1</v>
      </c>
      <c r="BG71" s="17">
        <v>2</v>
      </c>
      <c r="BH71" s="18">
        <v>1</v>
      </c>
      <c r="BI71" s="15">
        <v>18</v>
      </c>
      <c r="BJ71" s="16"/>
      <c r="BK71" s="17"/>
      <c r="BL71" s="17"/>
      <c r="BM71" s="18"/>
      <c r="BN71" s="15">
        <v>18</v>
      </c>
      <c r="BO71" s="16"/>
      <c r="BP71" s="17"/>
      <c r="BQ71" s="17"/>
      <c r="BR71" s="18"/>
      <c r="BS71" s="15">
        <v>18</v>
      </c>
      <c r="BT71" s="16"/>
      <c r="BU71" s="17"/>
      <c r="BV71" s="17"/>
      <c r="BW71" s="18"/>
      <c r="BX71" s="15">
        <v>18</v>
      </c>
      <c r="BY71" s="16"/>
      <c r="BZ71" s="17"/>
      <c r="CA71" s="17"/>
      <c r="CB71" s="18"/>
      <c r="CC71" s="15">
        <v>18</v>
      </c>
      <c r="CD71" s="16"/>
      <c r="CE71" s="17"/>
      <c r="CF71" s="17"/>
      <c r="CG71" s="18"/>
    </row>
    <row r="72" spans="1:85" ht="13.5" thickBot="1">
      <c r="A72" s="3" t="s">
        <v>45</v>
      </c>
      <c r="B72" s="19">
        <f>SUM(B54:B71)</f>
        <v>24</v>
      </c>
      <c r="C72" s="20">
        <f>SUM(C54:C71)</f>
        <v>23</v>
      </c>
      <c r="D72" s="20">
        <f>SUM(D54:D71)</f>
        <v>25</v>
      </c>
      <c r="E72" s="21">
        <f>SUM(E54:E71)</f>
        <v>23</v>
      </c>
      <c r="F72" s="3" t="s">
        <v>45</v>
      </c>
      <c r="G72" s="19">
        <f>SUM(G54:G71)</f>
        <v>30</v>
      </c>
      <c r="H72" s="20">
        <f>SUM(H54:H71)</f>
        <v>26</v>
      </c>
      <c r="I72" s="20">
        <f>SUM(I54:I71)</f>
        <v>29</v>
      </c>
      <c r="J72" s="21">
        <f>SUM(J54:J71)</f>
        <v>27</v>
      </c>
      <c r="K72" s="3" t="s">
        <v>45</v>
      </c>
      <c r="L72" s="19">
        <f>SUM(L54:L71)</f>
        <v>28</v>
      </c>
      <c r="M72" s="20">
        <f>SUM(M54:M71)</f>
        <v>28</v>
      </c>
      <c r="N72" s="20">
        <f>SUM(N54:N71)</f>
        <v>26</v>
      </c>
      <c r="O72" s="21">
        <f>SUM(O54:O71)</f>
        <v>26</v>
      </c>
      <c r="P72" s="3" t="s">
        <v>45</v>
      </c>
      <c r="Q72" s="19">
        <f>SUM(Q54:Q71)</f>
        <v>28</v>
      </c>
      <c r="R72" s="20">
        <f>SUM(R54:R71)</f>
        <v>25</v>
      </c>
      <c r="S72" s="20">
        <f>SUM(S54:S71)</f>
        <v>26</v>
      </c>
      <c r="T72" s="21">
        <f>SUM(T54:T71)</f>
        <v>22</v>
      </c>
      <c r="U72" s="3" t="s">
        <v>45</v>
      </c>
      <c r="V72" s="19">
        <f>SUM(V54:V71)</f>
        <v>24</v>
      </c>
      <c r="W72" s="20">
        <f>SUM(W54:W71)</f>
        <v>23</v>
      </c>
      <c r="X72" s="20">
        <f>SUM(X54:X71)</f>
        <v>23</v>
      </c>
      <c r="Y72" s="21">
        <f>SUM(Y54:Y71)</f>
        <v>27</v>
      </c>
      <c r="Z72" s="3" t="s">
        <v>45</v>
      </c>
      <c r="AA72" s="19">
        <f>SUM(AA54:AA71)</f>
        <v>26</v>
      </c>
      <c r="AB72" s="20">
        <f>SUM(AB54:AB71)</f>
        <v>24</v>
      </c>
      <c r="AC72" s="20">
        <f>SUM(AC54:AC71)</f>
        <v>21</v>
      </c>
      <c r="AD72" s="21">
        <f>SUM(AD54:AD71)</f>
        <v>26</v>
      </c>
      <c r="AE72" s="3" t="s">
        <v>45</v>
      </c>
      <c r="AF72" s="19">
        <f>SUM(AF54:AF71)</f>
        <v>25</v>
      </c>
      <c r="AG72" s="20">
        <f>SUM(AG54:AG71)</f>
        <v>28</v>
      </c>
      <c r="AH72" s="20">
        <f>SUM(AH54:AH71)</f>
        <v>26</v>
      </c>
      <c r="AI72" s="21">
        <f>SUM(AI54:AI71)</f>
        <v>26</v>
      </c>
      <c r="AJ72" s="3" t="s">
        <v>45</v>
      </c>
      <c r="AK72" s="19">
        <f>SUM(AK54:AK71)</f>
        <v>26</v>
      </c>
      <c r="AL72" s="20">
        <f>SUM(AL54:AL71)</f>
        <v>28</v>
      </c>
      <c r="AM72" s="20">
        <f>SUM(AM54:AM71)</f>
        <v>26</v>
      </c>
      <c r="AN72" s="21">
        <f>SUM(AN54:AN71)</f>
        <v>27</v>
      </c>
      <c r="AO72" s="3" t="s">
        <v>45</v>
      </c>
      <c r="AP72" s="19">
        <f>SUM(AP54:AP71)</f>
        <v>26</v>
      </c>
      <c r="AQ72" s="20">
        <f>SUM(AQ54:AQ71)</f>
        <v>29</v>
      </c>
      <c r="AR72" s="20">
        <f>SUM(AR54:AR71)</f>
        <v>27</v>
      </c>
      <c r="AS72" s="21">
        <f>SUM(AS54:AS71)</f>
        <v>27</v>
      </c>
      <c r="AT72" s="3" t="s">
        <v>45</v>
      </c>
      <c r="AU72" s="19">
        <f>SUM(AU54:AU71)</f>
        <v>30</v>
      </c>
      <c r="AV72" s="20">
        <f>SUM(AV54:AV71)</f>
        <v>30</v>
      </c>
      <c r="AW72" s="20">
        <f>SUM(AW54:AW71)</f>
        <v>26</v>
      </c>
      <c r="AX72" s="21">
        <f>SUM(AX54:AX71)</f>
        <v>30</v>
      </c>
      <c r="AY72" s="3" t="s">
        <v>45</v>
      </c>
      <c r="AZ72" s="19">
        <f>SUM(AZ54:AZ71)</f>
        <v>27</v>
      </c>
      <c r="BA72" s="20">
        <f>SUM(BA54:BA71)</f>
        <v>29</v>
      </c>
      <c r="BB72" s="20">
        <f>SUM(BB54:BB71)</f>
        <v>25</v>
      </c>
      <c r="BC72" s="21">
        <f>SUM(BC54:BC71)</f>
        <v>24</v>
      </c>
      <c r="BD72" s="3" t="s">
        <v>45</v>
      </c>
      <c r="BE72" s="19">
        <f>SUM(BE54:BE71)</f>
        <v>30</v>
      </c>
      <c r="BF72" s="20">
        <f>SUM(BF54:BF71)</f>
        <v>24</v>
      </c>
      <c r="BG72" s="20">
        <f>SUM(BG54:BG71)</f>
        <v>28</v>
      </c>
      <c r="BH72" s="21">
        <f>SUM(BH54:BH71)</f>
        <v>24</v>
      </c>
      <c r="BI72" s="3" t="s">
        <v>45</v>
      </c>
      <c r="BJ72" s="19">
        <f>SUM(BJ54:BJ71)</f>
        <v>0</v>
      </c>
      <c r="BK72" s="20">
        <f>SUM(BK54:BK71)</f>
        <v>0</v>
      </c>
      <c r="BL72" s="20">
        <f>SUM(BL54:BL71)</f>
        <v>0</v>
      </c>
      <c r="BM72" s="21">
        <f>SUM(BM54:BM71)</f>
        <v>0</v>
      </c>
      <c r="BN72" s="3" t="s">
        <v>45</v>
      </c>
      <c r="BO72" s="19">
        <f>SUM(BO54:BO71)</f>
        <v>0</v>
      </c>
      <c r="BP72" s="20">
        <f>SUM(BP54:BP71)</f>
        <v>0</v>
      </c>
      <c r="BQ72" s="20">
        <f>SUM(BQ54:BQ71)</f>
        <v>0</v>
      </c>
      <c r="BR72" s="21">
        <f>SUM(BR54:BR71)</f>
        <v>0</v>
      </c>
      <c r="BS72" s="3" t="s">
        <v>45</v>
      </c>
      <c r="BT72" s="19">
        <f>SUM(BT54:BT71)</f>
        <v>0</v>
      </c>
      <c r="BU72" s="20">
        <f>SUM(BU54:BU71)</f>
        <v>0</v>
      </c>
      <c r="BV72" s="20">
        <f>SUM(BV54:BV71)</f>
        <v>0</v>
      </c>
      <c r="BW72" s="21">
        <f>SUM(BW54:BW71)</f>
        <v>0</v>
      </c>
      <c r="BX72" s="3" t="s">
        <v>45</v>
      </c>
      <c r="BY72" s="19">
        <f>SUM(BY54:BY71)</f>
        <v>0</v>
      </c>
      <c r="BZ72" s="20">
        <f>SUM(BZ54:BZ71)</f>
        <v>0</v>
      </c>
      <c r="CA72" s="20">
        <f>SUM(CA54:CA71)</f>
        <v>0</v>
      </c>
      <c r="CB72" s="21">
        <f>SUM(CB54:CB71)</f>
        <v>0</v>
      </c>
      <c r="CC72" s="3" t="s">
        <v>45</v>
      </c>
      <c r="CD72" s="19">
        <f>SUM(CD54:CD71)</f>
        <v>0</v>
      </c>
      <c r="CE72" s="20">
        <f>SUM(CE54:CE71)</f>
        <v>0</v>
      </c>
      <c r="CF72" s="20">
        <f>SUM(CF54:CF71)</f>
        <v>0</v>
      </c>
      <c r="CG72" s="21">
        <f>SUM(CG54:CG71)</f>
        <v>0</v>
      </c>
    </row>
    <row r="73" spans="1:85" ht="12.75">
      <c r="A73" s="2"/>
      <c r="B73" s="2"/>
      <c r="C73" s="2"/>
      <c r="D73" s="2"/>
      <c r="E73" s="22">
        <f>SUM(B72:E72)</f>
        <v>95</v>
      </c>
      <c r="F73" s="2"/>
      <c r="G73" s="2"/>
      <c r="H73" s="2"/>
      <c r="I73" s="2"/>
      <c r="J73" s="22">
        <f>SUM(G72:J72)</f>
        <v>112</v>
      </c>
      <c r="K73" s="2"/>
      <c r="L73" s="2"/>
      <c r="M73" s="2"/>
      <c r="N73" s="2"/>
      <c r="O73" s="22">
        <f>SUM(L72:O72)</f>
        <v>108</v>
      </c>
      <c r="P73" s="2"/>
      <c r="Q73" s="2"/>
      <c r="R73" s="2"/>
      <c r="S73" s="2"/>
      <c r="T73" s="22">
        <f>SUM(Q72:T72)</f>
        <v>101</v>
      </c>
      <c r="U73" s="2"/>
      <c r="V73" s="2"/>
      <c r="W73" s="2"/>
      <c r="X73" s="2"/>
      <c r="Y73" s="22">
        <f>SUM(V72:Y72)</f>
        <v>97</v>
      </c>
      <c r="Z73" s="2"/>
      <c r="AA73" s="2"/>
      <c r="AB73" s="2"/>
      <c r="AC73" s="2"/>
      <c r="AD73" s="22">
        <f>SUM(AA72:AD72)</f>
        <v>97</v>
      </c>
      <c r="AE73" s="2"/>
      <c r="AF73" s="2"/>
      <c r="AG73" s="2"/>
      <c r="AH73" s="2"/>
      <c r="AI73" s="22">
        <f>SUM(AF72:AI72)</f>
        <v>105</v>
      </c>
      <c r="AJ73" s="2"/>
      <c r="AK73" s="2"/>
      <c r="AL73" s="2"/>
      <c r="AM73" s="2"/>
      <c r="AN73" s="22">
        <f>SUM(AK72:AN72)</f>
        <v>107</v>
      </c>
      <c r="AO73" s="2"/>
      <c r="AP73" s="2"/>
      <c r="AQ73" s="2"/>
      <c r="AR73" s="2"/>
      <c r="AS73" s="22">
        <f>SUM(AP72:AS72)</f>
        <v>109</v>
      </c>
      <c r="AT73" s="2"/>
      <c r="AU73" s="2"/>
      <c r="AV73" s="2"/>
      <c r="AW73" s="2"/>
      <c r="AX73" s="22">
        <f>SUM(AU72:AX72)</f>
        <v>116</v>
      </c>
      <c r="AY73" s="2"/>
      <c r="AZ73" s="2"/>
      <c r="BA73" s="2"/>
      <c r="BB73" s="2"/>
      <c r="BC73" s="22">
        <f>SUM(AZ72:BC72)</f>
        <v>105</v>
      </c>
      <c r="BD73" s="2"/>
      <c r="BE73" s="2"/>
      <c r="BF73" s="2"/>
      <c r="BG73" s="2"/>
      <c r="BH73" s="22">
        <f>SUM(BE72:BH72)</f>
        <v>106</v>
      </c>
      <c r="BI73" s="2"/>
      <c r="BJ73" s="2"/>
      <c r="BK73" s="2"/>
      <c r="BL73" s="2"/>
      <c r="BM73" s="22">
        <f>SUM(BJ72:BM72)</f>
        <v>0</v>
      </c>
      <c r="BN73" s="2"/>
      <c r="BO73" s="2"/>
      <c r="BP73" s="2"/>
      <c r="BQ73" s="2"/>
      <c r="BR73" s="22">
        <f>SUM(BO72:BR72)</f>
        <v>0</v>
      </c>
      <c r="BS73" s="2"/>
      <c r="BT73" s="2"/>
      <c r="BU73" s="2"/>
      <c r="BV73" s="2"/>
      <c r="BW73" s="22">
        <f>SUM(BT72:BW72)</f>
        <v>0</v>
      </c>
      <c r="BX73" s="2"/>
      <c r="BY73" s="2"/>
      <c r="BZ73" s="2"/>
      <c r="CA73" s="2"/>
      <c r="CB73" s="22">
        <f>SUM(BY72:CB72)</f>
        <v>0</v>
      </c>
      <c r="CC73" s="2"/>
      <c r="CD73" s="2"/>
      <c r="CE73" s="2"/>
      <c r="CF73" s="2"/>
      <c r="CG73" s="22">
        <f>SUM(CD72:CG72)</f>
        <v>0</v>
      </c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5" ht="12.75">
      <c r="A76" s="1" t="s">
        <v>185</v>
      </c>
      <c r="B76" s="2" t="s">
        <v>36</v>
      </c>
      <c r="C76" s="2"/>
      <c r="D76" s="2"/>
      <c r="E76" s="2"/>
      <c r="F76" s="2"/>
      <c r="G76" s="2" t="s">
        <v>37</v>
      </c>
      <c r="H76" s="2"/>
      <c r="I76" s="2"/>
      <c r="J76" s="2"/>
      <c r="K76" s="2"/>
      <c r="L76" s="2" t="s">
        <v>38</v>
      </c>
      <c r="M76" s="2"/>
      <c r="N76" s="2"/>
      <c r="O76" s="2"/>
      <c r="P76" s="2"/>
      <c r="Q76" s="2" t="s">
        <v>39</v>
      </c>
      <c r="R76" s="2"/>
      <c r="S76" s="2"/>
      <c r="T76" s="2"/>
      <c r="U76" s="2"/>
      <c r="V76" s="2" t="s">
        <v>40</v>
      </c>
      <c r="W76" s="2"/>
      <c r="X76" s="2"/>
      <c r="Y76" s="2"/>
      <c r="Z76" s="2"/>
      <c r="AA76" s="2" t="s">
        <v>41</v>
      </c>
      <c r="AB76" s="2"/>
      <c r="AC76" s="2"/>
      <c r="AD76" s="2"/>
      <c r="AE76" s="2"/>
      <c r="AF76" s="2" t="s">
        <v>42</v>
      </c>
      <c r="AG76" s="2"/>
      <c r="AH76" s="2"/>
      <c r="AI76" s="2"/>
      <c r="AJ76" s="2"/>
      <c r="AK76" s="2" t="s">
        <v>75</v>
      </c>
      <c r="AL76" s="2"/>
      <c r="AM76" s="2"/>
      <c r="AN76" s="2"/>
      <c r="AO76" s="2"/>
      <c r="AP76" s="2" t="s">
        <v>76</v>
      </c>
      <c r="AQ76" s="2"/>
      <c r="AR76" s="2"/>
      <c r="AS76" s="2"/>
      <c r="AT76" s="2"/>
      <c r="AU76" s="2" t="s">
        <v>77</v>
      </c>
      <c r="AV76" s="2"/>
      <c r="AW76" s="2"/>
      <c r="AX76" s="2"/>
      <c r="AY76" s="2"/>
      <c r="AZ76" s="2" t="s">
        <v>78</v>
      </c>
      <c r="BA76" s="2"/>
      <c r="BB76" s="2"/>
      <c r="BC76" s="2"/>
      <c r="BD76" s="2"/>
      <c r="BE76" s="2" t="s">
        <v>79</v>
      </c>
      <c r="BF76" s="2"/>
      <c r="BG76" s="2"/>
      <c r="BH76" s="2"/>
      <c r="BI76" s="2"/>
      <c r="BJ76" s="2" t="s">
        <v>80</v>
      </c>
      <c r="BK76" s="2"/>
      <c r="BL76" s="2"/>
      <c r="BM76" s="2"/>
      <c r="BN76" s="2"/>
      <c r="BO76" s="2" t="s">
        <v>81</v>
      </c>
      <c r="BP76" s="2"/>
      <c r="BQ76" s="2"/>
      <c r="BR76" s="2"/>
      <c r="BS76" s="2"/>
      <c r="BT76" s="2" t="s">
        <v>82</v>
      </c>
      <c r="BU76" s="2"/>
      <c r="BV76" s="2"/>
      <c r="BW76" s="2"/>
      <c r="BX76" s="2"/>
      <c r="BY76" s="2" t="s">
        <v>83</v>
      </c>
      <c r="BZ76" s="2"/>
      <c r="CA76" s="2"/>
      <c r="CB76" s="2"/>
      <c r="CC76" s="2"/>
      <c r="CD76" s="2" t="s">
        <v>84</v>
      </c>
      <c r="CE76" s="2"/>
      <c r="CF76" s="2"/>
      <c r="CG76" s="2"/>
    </row>
    <row r="77" spans="1:85" ht="13.5" thickBot="1">
      <c r="A77" s="2" t="s">
        <v>132</v>
      </c>
      <c r="B77" s="2" t="str">
        <f>Auswertung_BS!C60</f>
        <v>Wieser, René</v>
      </c>
      <c r="C77" s="2"/>
      <c r="D77" s="2"/>
      <c r="E77" s="2"/>
      <c r="F77" s="2"/>
      <c r="G77" s="2" t="str">
        <f>Auswertung_BS!C61</f>
        <v>Ahrentropp, Mabel</v>
      </c>
      <c r="H77" s="2"/>
      <c r="I77" s="2"/>
      <c r="J77" s="2"/>
      <c r="K77" s="2"/>
      <c r="L77" s="2" t="str">
        <f>Auswertung_BS!C62</f>
        <v>Efinger, Helmut</v>
      </c>
      <c r="M77" s="2"/>
      <c r="N77" s="2"/>
      <c r="O77" s="2"/>
      <c r="P77" s="2"/>
      <c r="Q77" s="2" t="str">
        <f>Auswertung_BS!C63</f>
        <v>Riesenbeck, Ulrich</v>
      </c>
      <c r="R77" s="2"/>
      <c r="S77" s="2"/>
      <c r="T77" s="2"/>
      <c r="U77" s="2"/>
      <c r="V77" s="2" t="str">
        <f>Auswertung_BS!C64</f>
        <v>Becker, Gerd</v>
      </c>
      <c r="W77" s="2"/>
      <c r="X77" s="2"/>
      <c r="Y77" s="2"/>
      <c r="Z77" s="2"/>
      <c r="AA77" s="2" t="str">
        <f>Auswertung_BS!C65</f>
        <v>Krumm, Kai</v>
      </c>
      <c r="AB77" s="2"/>
      <c r="AC77" s="2"/>
      <c r="AD77" s="2"/>
      <c r="AE77" s="2"/>
      <c r="AF77" s="2" t="str">
        <f>Auswertung_BS!C67</f>
        <v>Friedrich, Melanie</v>
      </c>
      <c r="AG77" s="2"/>
      <c r="AH77" s="2"/>
      <c r="AI77" s="2"/>
      <c r="AJ77" s="2"/>
      <c r="AK77" s="2" t="str">
        <f>Auswertung_BS!C68</f>
        <v>Haubeil, Reinhard</v>
      </c>
      <c r="AL77" s="2"/>
      <c r="AM77" s="2"/>
      <c r="AN77" s="2"/>
      <c r="AO77" s="2"/>
      <c r="AP77" s="2">
        <f>Auswertung_BS!C69</f>
        <v>0</v>
      </c>
      <c r="AQ77" s="2"/>
      <c r="AR77" s="2"/>
      <c r="AS77" s="2"/>
      <c r="AT77" s="2"/>
      <c r="AU77" s="2">
        <f>Auswertung_BS!C70</f>
        <v>0</v>
      </c>
      <c r="AV77" s="2"/>
      <c r="AW77" s="2"/>
      <c r="AX77" s="2"/>
      <c r="AY77" s="2"/>
      <c r="AZ77" s="2">
        <f>Auswertung_BS!C71</f>
        <v>0</v>
      </c>
      <c r="BA77" s="2"/>
      <c r="BB77" s="2"/>
      <c r="BC77" s="2"/>
      <c r="BD77" s="2"/>
      <c r="BE77" s="2">
        <f>Auswertung_BS!C72</f>
        <v>0</v>
      </c>
      <c r="BF77" s="2"/>
      <c r="BG77" s="2"/>
      <c r="BH77" s="2"/>
      <c r="BI77" s="2"/>
      <c r="BJ77" s="2">
        <f>Auswertung_BS!C73</f>
        <v>0</v>
      </c>
      <c r="BK77" s="2"/>
      <c r="BL77" s="2"/>
      <c r="BM77" s="2"/>
      <c r="BN77" s="2"/>
      <c r="BO77" s="2">
        <f>Auswertung_BS!C74</f>
        <v>0</v>
      </c>
      <c r="BP77" s="2"/>
      <c r="BQ77" s="2"/>
      <c r="BR77" s="2"/>
      <c r="BS77" s="2"/>
      <c r="BT77" s="2">
        <f>Auswertung_BS!C75</f>
        <v>0</v>
      </c>
      <c r="BU77" s="2"/>
      <c r="BV77" s="2"/>
      <c r="BW77" s="2"/>
      <c r="BX77" s="2"/>
      <c r="BY77" s="2">
        <f>Auswertung_BS!C76</f>
        <v>0</v>
      </c>
      <c r="BZ77" s="2"/>
      <c r="CA77" s="2"/>
      <c r="CB77" s="2"/>
      <c r="CC77" s="2"/>
      <c r="CD77" s="2">
        <f>Auswertung_BS!C77</f>
        <v>0</v>
      </c>
      <c r="CE77" s="2"/>
      <c r="CF77" s="2"/>
      <c r="CG77" s="2"/>
    </row>
    <row r="78" spans="1:85" ht="13.5" thickBot="1">
      <c r="A78" s="3" t="s">
        <v>44</v>
      </c>
      <c r="B78" s="4">
        <v>1</v>
      </c>
      <c r="C78" s="5">
        <v>2</v>
      </c>
      <c r="D78" s="5">
        <v>3</v>
      </c>
      <c r="E78" s="6">
        <v>4</v>
      </c>
      <c r="F78" s="3" t="s">
        <v>44</v>
      </c>
      <c r="G78" s="4">
        <v>1</v>
      </c>
      <c r="H78" s="5">
        <v>2</v>
      </c>
      <c r="I78" s="5">
        <v>3</v>
      </c>
      <c r="J78" s="6">
        <v>4</v>
      </c>
      <c r="K78" s="3" t="s">
        <v>44</v>
      </c>
      <c r="L78" s="4">
        <v>1</v>
      </c>
      <c r="M78" s="5">
        <v>2</v>
      </c>
      <c r="N78" s="5">
        <v>3</v>
      </c>
      <c r="O78" s="6">
        <v>4</v>
      </c>
      <c r="P78" s="3" t="s">
        <v>44</v>
      </c>
      <c r="Q78" s="4">
        <v>1</v>
      </c>
      <c r="R78" s="5">
        <v>2</v>
      </c>
      <c r="S78" s="5">
        <v>3</v>
      </c>
      <c r="T78" s="6">
        <v>4</v>
      </c>
      <c r="U78" s="3" t="s">
        <v>44</v>
      </c>
      <c r="V78" s="4">
        <v>1</v>
      </c>
      <c r="W78" s="5">
        <v>2</v>
      </c>
      <c r="X78" s="5">
        <v>3</v>
      </c>
      <c r="Y78" s="6">
        <v>4</v>
      </c>
      <c r="Z78" s="3" t="s">
        <v>44</v>
      </c>
      <c r="AA78" s="4">
        <v>1</v>
      </c>
      <c r="AB78" s="5">
        <v>2</v>
      </c>
      <c r="AC78" s="5">
        <v>3</v>
      </c>
      <c r="AD78" s="6">
        <v>4</v>
      </c>
      <c r="AE78" s="3" t="s">
        <v>44</v>
      </c>
      <c r="AF78" s="4">
        <v>1</v>
      </c>
      <c r="AG78" s="5">
        <v>2</v>
      </c>
      <c r="AH78" s="5">
        <v>3</v>
      </c>
      <c r="AI78" s="6">
        <v>4</v>
      </c>
      <c r="AJ78" s="3" t="s">
        <v>44</v>
      </c>
      <c r="AK78" s="4">
        <v>1</v>
      </c>
      <c r="AL78" s="5">
        <v>2</v>
      </c>
      <c r="AM78" s="5">
        <v>3</v>
      </c>
      <c r="AN78" s="6">
        <v>4</v>
      </c>
      <c r="AO78" s="3" t="s">
        <v>44</v>
      </c>
      <c r="AP78" s="4">
        <v>1</v>
      </c>
      <c r="AQ78" s="5">
        <v>2</v>
      </c>
      <c r="AR78" s="5">
        <v>3</v>
      </c>
      <c r="AS78" s="6">
        <v>4</v>
      </c>
      <c r="AT78" s="3" t="s">
        <v>44</v>
      </c>
      <c r="AU78" s="4">
        <v>1</v>
      </c>
      <c r="AV78" s="5">
        <v>2</v>
      </c>
      <c r="AW78" s="5">
        <v>3</v>
      </c>
      <c r="AX78" s="6">
        <v>4</v>
      </c>
      <c r="AY78" s="3" t="s">
        <v>44</v>
      </c>
      <c r="AZ78" s="4">
        <v>1</v>
      </c>
      <c r="BA78" s="5">
        <v>2</v>
      </c>
      <c r="BB78" s="5">
        <v>3</v>
      </c>
      <c r="BC78" s="6">
        <v>4</v>
      </c>
      <c r="BD78" s="3" t="s">
        <v>44</v>
      </c>
      <c r="BE78" s="4">
        <v>1</v>
      </c>
      <c r="BF78" s="5">
        <v>2</v>
      </c>
      <c r="BG78" s="5">
        <v>3</v>
      </c>
      <c r="BH78" s="6">
        <v>4</v>
      </c>
      <c r="BI78" s="3" t="s">
        <v>44</v>
      </c>
      <c r="BJ78" s="4">
        <v>1</v>
      </c>
      <c r="BK78" s="5">
        <v>2</v>
      </c>
      <c r="BL78" s="5">
        <v>3</v>
      </c>
      <c r="BM78" s="6">
        <v>4</v>
      </c>
      <c r="BN78" s="3" t="s">
        <v>44</v>
      </c>
      <c r="BO78" s="4">
        <v>1</v>
      </c>
      <c r="BP78" s="5">
        <v>2</v>
      </c>
      <c r="BQ78" s="5">
        <v>3</v>
      </c>
      <c r="BR78" s="6">
        <v>4</v>
      </c>
      <c r="BS78" s="3" t="s">
        <v>44</v>
      </c>
      <c r="BT78" s="4">
        <v>1</v>
      </c>
      <c r="BU78" s="5">
        <v>2</v>
      </c>
      <c r="BV78" s="5">
        <v>3</v>
      </c>
      <c r="BW78" s="6">
        <v>4</v>
      </c>
      <c r="BX78" s="3" t="s">
        <v>44</v>
      </c>
      <c r="BY78" s="4">
        <v>1</v>
      </c>
      <c r="BZ78" s="5">
        <v>2</v>
      </c>
      <c r="CA78" s="5">
        <v>3</v>
      </c>
      <c r="CB78" s="6">
        <v>4</v>
      </c>
      <c r="CC78" s="3" t="s">
        <v>44</v>
      </c>
      <c r="CD78" s="4">
        <v>1</v>
      </c>
      <c r="CE78" s="5">
        <v>2</v>
      </c>
      <c r="CF78" s="5">
        <v>3</v>
      </c>
      <c r="CG78" s="6">
        <v>4</v>
      </c>
    </row>
    <row r="79" spans="1:85" ht="12.75">
      <c r="A79" s="7">
        <v>1</v>
      </c>
      <c r="B79" s="8">
        <v>1</v>
      </c>
      <c r="C79" s="9">
        <v>1</v>
      </c>
      <c r="D79" s="9">
        <v>1</v>
      </c>
      <c r="E79" s="10">
        <v>1</v>
      </c>
      <c r="F79" s="7">
        <v>1</v>
      </c>
      <c r="G79" s="8">
        <v>1</v>
      </c>
      <c r="H79" s="9">
        <v>1</v>
      </c>
      <c r="I79" s="9">
        <v>5</v>
      </c>
      <c r="J79" s="10">
        <v>1</v>
      </c>
      <c r="K79" s="7">
        <v>1</v>
      </c>
      <c r="L79" s="8">
        <v>1</v>
      </c>
      <c r="M79" s="9">
        <v>1</v>
      </c>
      <c r="N79" s="9">
        <v>1</v>
      </c>
      <c r="O79" s="10">
        <v>3</v>
      </c>
      <c r="P79" s="7">
        <v>1</v>
      </c>
      <c r="Q79" s="8">
        <v>1</v>
      </c>
      <c r="R79" s="9">
        <v>1</v>
      </c>
      <c r="S79" s="9">
        <v>1</v>
      </c>
      <c r="T79" s="10">
        <v>1</v>
      </c>
      <c r="U79" s="7">
        <v>1</v>
      </c>
      <c r="V79" s="8">
        <v>1</v>
      </c>
      <c r="W79" s="9">
        <v>1</v>
      </c>
      <c r="X79" s="9">
        <v>2</v>
      </c>
      <c r="Y79" s="10">
        <v>3</v>
      </c>
      <c r="Z79" s="7">
        <v>1</v>
      </c>
      <c r="AA79" s="8">
        <v>1</v>
      </c>
      <c r="AB79" s="9">
        <v>1</v>
      </c>
      <c r="AC79" s="9">
        <v>1</v>
      </c>
      <c r="AD79" s="10">
        <v>1</v>
      </c>
      <c r="AE79" s="7">
        <v>1</v>
      </c>
      <c r="AF79" s="8">
        <v>4</v>
      </c>
      <c r="AG79" s="9">
        <v>2</v>
      </c>
      <c r="AH79" s="9">
        <v>2</v>
      </c>
      <c r="AI79" s="10">
        <v>3</v>
      </c>
      <c r="AJ79" s="7">
        <v>1</v>
      </c>
      <c r="AK79" s="8">
        <v>1</v>
      </c>
      <c r="AL79" s="9">
        <v>1</v>
      </c>
      <c r="AM79" s="9">
        <v>2</v>
      </c>
      <c r="AN79" s="10">
        <v>1</v>
      </c>
      <c r="AO79" s="7">
        <v>1</v>
      </c>
      <c r="AP79" s="8"/>
      <c r="AQ79" s="9"/>
      <c r="AR79" s="9"/>
      <c r="AS79" s="10"/>
      <c r="AT79" s="7">
        <v>1</v>
      </c>
      <c r="AU79" s="8"/>
      <c r="AV79" s="9"/>
      <c r="AW79" s="9"/>
      <c r="AX79" s="10"/>
      <c r="AY79" s="7">
        <v>1</v>
      </c>
      <c r="AZ79" s="8"/>
      <c r="BA79" s="9"/>
      <c r="BB79" s="9"/>
      <c r="BC79" s="10"/>
      <c r="BD79" s="7">
        <v>1</v>
      </c>
      <c r="BE79" s="8"/>
      <c r="BF79" s="9"/>
      <c r="BG79" s="9"/>
      <c r="BH79" s="10"/>
      <c r="BI79" s="7">
        <v>1</v>
      </c>
      <c r="BJ79" s="8"/>
      <c r="BK79" s="9"/>
      <c r="BL79" s="9"/>
      <c r="BM79" s="10"/>
      <c r="BN79" s="7">
        <v>1</v>
      </c>
      <c r="BO79" s="8"/>
      <c r="BP79" s="9"/>
      <c r="BQ79" s="9"/>
      <c r="BR79" s="10"/>
      <c r="BS79" s="7">
        <v>1</v>
      </c>
      <c r="BT79" s="8"/>
      <c r="BU79" s="9"/>
      <c r="BV79" s="9"/>
      <c r="BW79" s="10"/>
      <c r="BX79" s="7">
        <v>1</v>
      </c>
      <c r="BY79" s="8"/>
      <c r="BZ79" s="9"/>
      <c r="CA79" s="9"/>
      <c r="CB79" s="10"/>
      <c r="CC79" s="7">
        <v>1</v>
      </c>
      <c r="CD79" s="8"/>
      <c r="CE79" s="9"/>
      <c r="CF79" s="9"/>
      <c r="CG79" s="10"/>
    </row>
    <row r="80" spans="1:85" ht="12.75">
      <c r="A80" s="11">
        <v>2</v>
      </c>
      <c r="B80" s="12">
        <v>2</v>
      </c>
      <c r="C80" s="13">
        <v>2</v>
      </c>
      <c r="D80" s="13">
        <v>2</v>
      </c>
      <c r="E80" s="14">
        <v>1</v>
      </c>
      <c r="F80" s="11">
        <v>2</v>
      </c>
      <c r="G80" s="12">
        <v>1</v>
      </c>
      <c r="H80" s="13">
        <v>1</v>
      </c>
      <c r="I80" s="13">
        <v>2</v>
      </c>
      <c r="J80" s="14">
        <v>1</v>
      </c>
      <c r="K80" s="11">
        <v>2</v>
      </c>
      <c r="L80" s="12">
        <v>2</v>
      </c>
      <c r="M80" s="13">
        <v>1</v>
      </c>
      <c r="N80" s="13">
        <v>2</v>
      </c>
      <c r="O80" s="14">
        <v>1</v>
      </c>
      <c r="P80" s="11">
        <v>2</v>
      </c>
      <c r="Q80" s="12">
        <v>3</v>
      </c>
      <c r="R80" s="13">
        <v>1</v>
      </c>
      <c r="S80" s="13">
        <v>2</v>
      </c>
      <c r="T80" s="14">
        <v>2</v>
      </c>
      <c r="U80" s="11">
        <v>2</v>
      </c>
      <c r="V80" s="12">
        <v>2</v>
      </c>
      <c r="W80" s="13">
        <v>2</v>
      </c>
      <c r="X80" s="13">
        <v>2</v>
      </c>
      <c r="Y80" s="14">
        <v>2</v>
      </c>
      <c r="Z80" s="11">
        <v>2</v>
      </c>
      <c r="AA80" s="12">
        <v>2</v>
      </c>
      <c r="AB80" s="13">
        <v>2</v>
      </c>
      <c r="AC80" s="13">
        <v>2</v>
      </c>
      <c r="AD80" s="14">
        <v>1</v>
      </c>
      <c r="AE80" s="11">
        <v>2</v>
      </c>
      <c r="AF80" s="12">
        <v>2</v>
      </c>
      <c r="AG80" s="13">
        <v>1</v>
      </c>
      <c r="AH80" s="13">
        <v>1</v>
      </c>
      <c r="AI80" s="14">
        <v>2</v>
      </c>
      <c r="AJ80" s="11">
        <v>2</v>
      </c>
      <c r="AK80" s="12">
        <v>1</v>
      </c>
      <c r="AL80" s="13">
        <v>1</v>
      </c>
      <c r="AM80" s="13">
        <v>2</v>
      </c>
      <c r="AN80" s="14">
        <v>1</v>
      </c>
      <c r="AO80" s="11">
        <v>2</v>
      </c>
      <c r="AP80" s="12"/>
      <c r="AQ80" s="13"/>
      <c r="AR80" s="13"/>
      <c r="AS80" s="14"/>
      <c r="AT80" s="11">
        <v>2</v>
      </c>
      <c r="AU80" s="12"/>
      <c r="AV80" s="13"/>
      <c r="AW80" s="13"/>
      <c r="AX80" s="14"/>
      <c r="AY80" s="11">
        <v>2</v>
      </c>
      <c r="AZ80" s="12"/>
      <c r="BA80" s="13"/>
      <c r="BB80" s="13"/>
      <c r="BC80" s="14"/>
      <c r="BD80" s="11">
        <v>2</v>
      </c>
      <c r="BE80" s="12"/>
      <c r="BF80" s="13"/>
      <c r="BG80" s="13"/>
      <c r="BH80" s="14"/>
      <c r="BI80" s="11">
        <v>2</v>
      </c>
      <c r="BJ80" s="12"/>
      <c r="BK80" s="13"/>
      <c r="BL80" s="13"/>
      <c r="BM80" s="14"/>
      <c r="BN80" s="11">
        <v>2</v>
      </c>
      <c r="BO80" s="12"/>
      <c r="BP80" s="13"/>
      <c r="BQ80" s="13"/>
      <c r="BR80" s="14"/>
      <c r="BS80" s="11">
        <v>2</v>
      </c>
      <c r="BT80" s="12"/>
      <c r="BU80" s="13"/>
      <c r="BV80" s="13"/>
      <c r="BW80" s="14"/>
      <c r="BX80" s="11">
        <v>2</v>
      </c>
      <c r="BY80" s="12"/>
      <c r="BZ80" s="13"/>
      <c r="CA80" s="13"/>
      <c r="CB80" s="14"/>
      <c r="CC80" s="11">
        <v>2</v>
      </c>
      <c r="CD80" s="12"/>
      <c r="CE80" s="13"/>
      <c r="CF80" s="13"/>
      <c r="CG80" s="14"/>
    </row>
    <row r="81" spans="1:85" ht="12.75">
      <c r="A81" s="11">
        <v>3</v>
      </c>
      <c r="B81" s="12">
        <v>2</v>
      </c>
      <c r="C81" s="13">
        <v>1</v>
      </c>
      <c r="D81" s="13">
        <v>2</v>
      </c>
      <c r="E81" s="14">
        <v>2</v>
      </c>
      <c r="F81" s="11">
        <v>3</v>
      </c>
      <c r="G81" s="12">
        <v>2</v>
      </c>
      <c r="H81" s="13">
        <v>2</v>
      </c>
      <c r="I81" s="13">
        <v>2</v>
      </c>
      <c r="J81" s="14">
        <v>2</v>
      </c>
      <c r="K81" s="11">
        <v>3</v>
      </c>
      <c r="L81" s="12">
        <v>1</v>
      </c>
      <c r="M81" s="13">
        <v>2</v>
      </c>
      <c r="N81" s="13">
        <v>1</v>
      </c>
      <c r="O81" s="14">
        <v>2</v>
      </c>
      <c r="P81" s="11">
        <v>3</v>
      </c>
      <c r="Q81" s="12">
        <v>2</v>
      </c>
      <c r="R81" s="13">
        <v>1</v>
      </c>
      <c r="S81" s="13">
        <v>1</v>
      </c>
      <c r="T81" s="14">
        <v>1</v>
      </c>
      <c r="U81" s="11">
        <v>3</v>
      </c>
      <c r="V81" s="12">
        <v>1</v>
      </c>
      <c r="W81" s="13">
        <v>1</v>
      </c>
      <c r="X81" s="13">
        <v>1</v>
      </c>
      <c r="Y81" s="14">
        <v>1</v>
      </c>
      <c r="Z81" s="11">
        <v>3</v>
      </c>
      <c r="AA81" s="12">
        <v>2</v>
      </c>
      <c r="AB81" s="13">
        <v>1</v>
      </c>
      <c r="AC81" s="13">
        <v>1</v>
      </c>
      <c r="AD81" s="14">
        <v>1</v>
      </c>
      <c r="AE81" s="11">
        <v>3</v>
      </c>
      <c r="AF81" s="12">
        <v>1</v>
      </c>
      <c r="AG81" s="13">
        <v>3</v>
      </c>
      <c r="AH81" s="13">
        <v>3</v>
      </c>
      <c r="AI81" s="14">
        <v>2</v>
      </c>
      <c r="AJ81" s="11">
        <v>3</v>
      </c>
      <c r="AK81" s="12">
        <v>1</v>
      </c>
      <c r="AL81" s="13">
        <v>2</v>
      </c>
      <c r="AM81" s="13">
        <v>2</v>
      </c>
      <c r="AN81" s="14">
        <v>1</v>
      </c>
      <c r="AO81" s="11">
        <v>3</v>
      </c>
      <c r="AP81" s="12"/>
      <c r="AQ81" s="13"/>
      <c r="AR81" s="13"/>
      <c r="AS81" s="14"/>
      <c r="AT81" s="11">
        <v>3</v>
      </c>
      <c r="AU81" s="12"/>
      <c r="AV81" s="13"/>
      <c r="AW81" s="13"/>
      <c r="AX81" s="14"/>
      <c r="AY81" s="11">
        <v>3</v>
      </c>
      <c r="AZ81" s="12"/>
      <c r="BA81" s="13"/>
      <c r="BB81" s="13"/>
      <c r="BC81" s="14"/>
      <c r="BD81" s="11">
        <v>3</v>
      </c>
      <c r="BE81" s="12"/>
      <c r="BF81" s="13"/>
      <c r="BG81" s="13"/>
      <c r="BH81" s="14"/>
      <c r="BI81" s="11">
        <v>3</v>
      </c>
      <c r="BJ81" s="12"/>
      <c r="BK81" s="13"/>
      <c r="BL81" s="13"/>
      <c r="BM81" s="14"/>
      <c r="BN81" s="11">
        <v>3</v>
      </c>
      <c r="BO81" s="12"/>
      <c r="BP81" s="13"/>
      <c r="BQ81" s="13"/>
      <c r="BR81" s="14"/>
      <c r="BS81" s="11">
        <v>3</v>
      </c>
      <c r="BT81" s="12"/>
      <c r="BU81" s="13"/>
      <c r="BV81" s="13"/>
      <c r="BW81" s="14"/>
      <c r="BX81" s="11">
        <v>3</v>
      </c>
      <c r="BY81" s="12"/>
      <c r="BZ81" s="13"/>
      <c r="CA81" s="13"/>
      <c r="CB81" s="14"/>
      <c r="CC81" s="11">
        <v>3</v>
      </c>
      <c r="CD81" s="12"/>
      <c r="CE81" s="13"/>
      <c r="CF81" s="13"/>
      <c r="CG81" s="14"/>
    </row>
    <row r="82" spans="1:85" ht="12.75">
      <c r="A82" s="11">
        <v>4</v>
      </c>
      <c r="B82" s="12">
        <v>3</v>
      </c>
      <c r="C82" s="13">
        <v>3</v>
      </c>
      <c r="D82" s="13">
        <v>2</v>
      </c>
      <c r="E82" s="14">
        <v>6</v>
      </c>
      <c r="F82" s="11">
        <v>4</v>
      </c>
      <c r="G82" s="12">
        <v>1</v>
      </c>
      <c r="H82" s="13">
        <v>1</v>
      </c>
      <c r="I82" s="13">
        <v>1</v>
      </c>
      <c r="J82" s="14">
        <v>2</v>
      </c>
      <c r="K82" s="11">
        <v>4</v>
      </c>
      <c r="L82" s="12">
        <v>1</v>
      </c>
      <c r="M82" s="13">
        <v>1</v>
      </c>
      <c r="N82" s="13">
        <v>4</v>
      </c>
      <c r="O82" s="14">
        <v>1</v>
      </c>
      <c r="P82" s="11">
        <v>4</v>
      </c>
      <c r="Q82" s="12">
        <v>1</v>
      </c>
      <c r="R82" s="13">
        <v>2</v>
      </c>
      <c r="S82" s="13">
        <v>1</v>
      </c>
      <c r="T82" s="14">
        <v>1</v>
      </c>
      <c r="U82" s="11">
        <v>4</v>
      </c>
      <c r="V82" s="12">
        <v>2</v>
      </c>
      <c r="W82" s="13">
        <v>1</v>
      </c>
      <c r="X82" s="13">
        <v>1</v>
      </c>
      <c r="Y82" s="14">
        <v>1</v>
      </c>
      <c r="Z82" s="11">
        <v>4</v>
      </c>
      <c r="AA82" s="12">
        <v>1</v>
      </c>
      <c r="AB82" s="13">
        <v>3</v>
      </c>
      <c r="AC82" s="13">
        <v>1</v>
      </c>
      <c r="AD82" s="14">
        <v>2</v>
      </c>
      <c r="AE82" s="11">
        <v>4</v>
      </c>
      <c r="AF82" s="12">
        <v>1</v>
      </c>
      <c r="AG82" s="13">
        <v>2</v>
      </c>
      <c r="AH82" s="13">
        <v>3</v>
      </c>
      <c r="AI82" s="14">
        <v>4</v>
      </c>
      <c r="AJ82" s="11">
        <v>4</v>
      </c>
      <c r="AK82" s="12">
        <v>1</v>
      </c>
      <c r="AL82" s="13">
        <v>1</v>
      </c>
      <c r="AM82" s="13">
        <v>2</v>
      </c>
      <c r="AN82" s="14">
        <v>2</v>
      </c>
      <c r="AO82" s="11">
        <v>4</v>
      </c>
      <c r="AP82" s="12"/>
      <c r="AQ82" s="13"/>
      <c r="AR82" s="13"/>
      <c r="AS82" s="14"/>
      <c r="AT82" s="11">
        <v>4</v>
      </c>
      <c r="AU82" s="12"/>
      <c r="AV82" s="13"/>
      <c r="AW82" s="13"/>
      <c r="AX82" s="14"/>
      <c r="AY82" s="11">
        <v>4</v>
      </c>
      <c r="AZ82" s="12"/>
      <c r="BA82" s="13"/>
      <c r="BB82" s="13"/>
      <c r="BC82" s="14"/>
      <c r="BD82" s="11">
        <v>4</v>
      </c>
      <c r="BE82" s="12"/>
      <c r="BF82" s="13"/>
      <c r="BG82" s="13"/>
      <c r="BH82" s="14"/>
      <c r="BI82" s="11">
        <v>4</v>
      </c>
      <c r="BJ82" s="12"/>
      <c r="BK82" s="13"/>
      <c r="BL82" s="13"/>
      <c r="BM82" s="14"/>
      <c r="BN82" s="11">
        <v>4</v>
      </c>
      <c r="BO82" s="12"/>
      <c r="BP82" s="13"/>
      <c r="BQ82" s="13"/>
      <c r="BR82" s="14"/>
      <c r="BS82" s="11">
        <v>4</v>
      </c>
      <c r="BT82" s="12"/>
      <c r="BU82" s="13"/>
      <c r="BV82" s="13"/>
      <c r="BW82" s="14"/>
      <c r="BX82" s="11">
        <v>4</v>
      </c>
      <c r="BY82" s="12"/>
      <c r="BZ82" s="13"/>
      <c r="CA82" s="13"/>
      <c r="CB82" s="14"/>
      <c r="CC82" s="11">
        <v>4</v>
      </c>
      <c r="CD82" s="12"/>
      <c r="CE82" s="13"/>
      <c r="CF82" s="13"/>
      <c r="CG82" s="14"/>
    </row>
    <row r="83" spans="1:85" ht="12.75">
      <c r="A83" s="11">
        <v>5</v>
      </c>
      <c r="B83" s="12">
        <v>2</v>
      </c>
      <c r="C83" s="13">
        <v>1</v>
      </c>
      <c r="D83" s="13">
        <v>1</v>
      </c>
      <c r="E83" s="14">
        <v>1</v>
      </c>
      <c r="F83" s="11">
        <v>5</v>
      </c>
      <c r="G83" s="12">
        <v>1</v>
      </c>
      <c r="H83" s="13">
        <v>2</v>
      </c>
      <c r="I83" s="13">
        <v>1</v>
      </c>
      <c r="J83" s="14">
        <v>1</v>
      </c>
      <c r="K83" s="11">
        <v>5</v>
      </c>
      <c r="L83" s="12">
        <v>2</v>
      </c>
      <c r="M83" s="13">
        <v>1</v>
      </c>
      <c r="N83" s="13">
        <v>1</v>
      </c>
      <c r="O83" s="14">
        <v>1</v>
      </c>
      <c r="P83" s="11">
        <v>5</v>
      </c>
      <c r="Q83" s="12">
        <v>1</v>
      </c>
      <c r="R83" s="13">
        <v>2</v>
      </c>
      <c r="S83" s="13">
        <v>1</v>
      </c>
      <c r="T83" s="14">
        <v>1</v>
      </c>
      <c r="U83" s="11">
        <v>5</v>
      </c>
      <c r="V83" s="12">
        <v>2</v>
      </c>
      <c r="W83" s="13">
        <v>1</v>
      </c>
      <c r="X83" s="13">
        <v>1</v>
      </c>
      <c r="Y83" s="14">
        <v>1</v>
      </c>
      <c r="Z83" s="11">
        <v>5</v>
      </c>
      <c r="AA83" s="12">
        <v>1</v>
      </c>
      <c r="AB83" s="13">
        <v>1</v>
      </c>
      <c r="AC83" s="13">
        <v>2</v>
      </c>
      <c r="AD83" s="14">
        <v>1</v>
      </c>
      <c r="AE83" s="11">
        <v>5</v>
      </c>
      <c r="AF83" s="12">
        <v>1</v>
      </c>
      <c r="AG83" s="13">
        <v>1</v>
      </c>
      <c r="AH83" s="13">
        <v>1</v>
      </c>
      <c r="AI83" s="14">
        <v>1</v>
      </c>
      <c r="AJ83" s="11">
        <v>5</v>
      </c>
      <c r="AK83" s="12">
        <v>1</v>
      </c>
      <c r="AL83" s="13">
        <v>1</v>
      </c>
      <c r="AM83" s="13">
        <v>1</v>
      </c>
      <c r="AN83" s="14">
        <v>1</v>
      </c>
      <c r="AO83" s="11">
        <v>5</v>
      </c>
      <c r="AP83" s="12"/>
      <c r="AQ83" s="13"/>
      <c r="AR83" s="13"/>
      <c r="AS83" s="14"/>
      <c r="AT83" s="11">
        <v>5</v>
      </c>
      <c r="AU83" s="12"/>
      <c r="AV83" s="13"/>
      <c r="AW83" s="13"/>
      <c r="AX83" s="14"/>
      <c r="AY83" s="11">
        <v>5</v>
      </c>
      <c r="AZ83" s="12"/>
      <c r="BA83" s="13"/>
      <c r="BB83" s="13"/>
      <c r="BC83" s="14"/>
      <c r="BD83" s="11">
        <v>5</v>
      </c>
      <c r="BE83" s="12"/>
      <c r="BF83" s="13"/>
      <c r="BG83" s="13"/>
      <c r="BH83" s="14"/>
      <c r="BI83" s="11">
        <v>5</v>
      </c>
      <c r="BJ83" s="12"/>
      <c r="BK83" s="13"/>
      <c r="BL83" s="13"/>
      <c r="BM83" s="14"/>
      <c r="BN83" s="11">
        <v>5</v>
      </c>
      <c r="BO83" s="12"/>
      <c r="BP83" s="13"/>
      <c r="BQ83" s="13"/>
      <c r="BR83" s="14"/>
      <c r="BS83" s="11">
        <v>5</v>
      </c>
      <c r="BT83" s="12"/>
      <c r="BU83" s="13"/>
      <c r="BV83" s="13"/>
      <c r="BW83" s="14"/>
      <c r="BX83" s="11">
        <v>5</v>
      </c>
      <c r="BY83" s="12"/>
      <c r="BZ83" s="13"/>
      <c r="CA83" s="13"/>
      <c r="CB83" s="14"/>
      <c r="CC83" s="11">
        <v>5</v>
      </c>
      <c r="CD83" s="12"/>
      <c r="CE83" s="13"/>
      <c r="CF83" s="13"/>
      <c r="CG83" s="14"/>
    </row>
    <row r="84" spans="1:85" ht="12.75">
      <c r="A84" s="11">
        <v>6</v>
      </c>
      <c r="B84" s="12">
        <v>2</v>
      </c>
      <c r="C84" s="13">
        <v>1</v>
      </c>
      <c r="D84" s="13">
        <v>2</v>
      </c>
      <c r="E84" s="14">
        <v>1</v>
      </c>
      <c r="F84" s="11">
        <v>6</v>
      </c>
      <c r="G84" s="12">
        <v>1</v>
      </c>
      <c r="H84" s="13">
        <v>1</v>
      </c>
      <c r="I84" s="13">
        <v>1</v>
      </c>
      <c r="J84" s="14">
        <v>1</v>
      </c>
      <c r="K84" s="11">
        <v>6</v>
      </c>
      <c r="L84" s="12">
        <v>1</v>
      </c>
      <c r="M84" s="13">
        <v>1</v>
      </c>
      <c r="N84" s="13">
        <v>2</v>
      </c>
      <c r="O84" s="14">
        <v>1</v>
      </c>
      <c r="P84" s="11">
        <v>6</v>
      </c>
      <c r="Q84" s="12">
        <v>1</v>
      </c>
      <c r="R84" s="13">
        <v>3</v>
      </c>
      <c r="S84" s="13">
        <v>5</v>
      </c>
      <c r="T84" s="14">
        <v>6</v>
      </c>
      <c r="U84" s="11">
        <v>6</v>
      </c>
      <c r="V84" s="12">
        <v>1</v>
      </c>
      <c r="W84" s="13">
        <v>2</v>
      </c>
      <c r="X84" s="13">
        <v>1</v>
      </c>
      <c r="Y84" s="14">
        <v>1</v>
      </c>
      <c r="Z84" s="11">
        <v>6</v>
      </c>
      <c r="AA84" s="12">
        <v>1</v>
      </c>
      <c r="AB84" s="13">
        <v>4</v>
      </c>
      <c r="AC84" s="13">
        <v>1</v>
      </c>
      <c r="AD84" s="14">
        <v>1</v>
      </c>
      <c r="AE84" s="11">
        <v>6</v>
      </c>
      <c r="AF84" s="12">
        <v>5</v>
      </c>
      <c r="AG84" s="13">
        <v>3</v>
      </c>
      <c r="AH84" s="13">
        <v>1</v>
      </c>
      <c r="AI84" s="14">
        <v>1</v>
      </c>
      <c r="AJ84" s="11">
        <v>6</v>
      </c>
      <c r="AK84" s="12">
        <v>2</v>
      </c>
      <c r="AL84" s="13">
        <v>1</v>
      </c>
      <c r="AM84" s="13">
        <v>2</v>
      </c>
      <c r="AN84" s="14">
        <v>2</v>
      </c>
      <c r="AO84" s="11">
        <v>6</v>
      </c>
      <c r="AP84" s="12"/>
      <c r="AQ84" s="13"/>
      <c r="AR84" s="13"/>
      <c r="AS84" s="14"/>
      <c r="AT84" s="11">
        <v>6</v>
      </c>
      <c r="AU84" s="12"/>
      <c r="AV84" s="13"/>
      <c r="AW84" s="13"/>
      <c r="AX84" s="14"/>
      <c r="AY84" s="11">
        <v>6</v>
      </c>
      <c r="AZ84" s="12"/>
      <c r="BA84" s="13"/>
      <c r="BB84" s="13"/>
      <c r="BC84" s="14"/>
      <c r="BD84" s="11">
        <v>6</v>
      </c>
      <c r="BE84" s="12"/>
      <c r="BF84" s="13"/>
      <c r="BG84" s="13"/>
      <c r="BH84" s="14"/>
      <c r="BI84" s="11">
        <v>6</v>
      </c>
      <c r="BJ84" s="12"/>
      <c r="BK84" s="13"/>
      <c r="BL84" s="13"/>
      <c r="BM84" s="14"/>
      <c r="BN84" s="11">
        <v>6</v>
      </c>
      <c r="BO84" s="12"/>
      <c r="BP84" s="13"/>
      <c r="BQ84" s="13"/>
      <c r="BR84" s="14"/>
      <c r="BS84" s="11">
        <v>6</v>
      </c>
      <c r="BT84" s="12"/>
      <c r="BU84" s="13"/>
      <c r="BV84" s="13"/>
      <c r="BW84" s="14"/>
      <c r="BX84" s="11">
        <v>6</v>
      </c>
      <c r="BY84" s="12"/>
      <c r="BZ84" s="13"/>
      <c r="CA84" s="13"/>
      <c r="CB84" s="14"/>
      <c r="CC84" s="11">
        <v>6</v>
      </c>
      <c r="CD84" s="12"/>
      <c r="CE84" s="13"/>
      <c r="CF84" s="13"/>
      <c r="CG84" s="14"/>
    </row>
    <row r="85" spans="1:85" ht="12.75">
      <c r="A85" s="11">
        <v>7</v>
      </c>
      <c r="B85" s="12">
        <v>1</v>
      </c>
      <c r="C85" s="13">
        <v>1</v>
      </c>
      <c r="D85" s="13">
        <v>2</v>
      </c>
      <c r="E85" s="14">
        <v>1</v>
      </c>
      <c r="F85" s="11">
        <v>7</v>
      </c>
      <c r="G85" s="12">
        <v>2</v>
      </c>
      <c r="H85" s="13">
        <v>1</v>
      </c>
      <c r="I85" s="13">
        <v>1</v>
      </c>
      <c r="J85" s="14">
        <v>1</v>
      </c>
      <c r="K85" s="11">
        <v>7</v>
      </c>
      <c r="L85" s="12">
        <v>2</v>
      </c>
      <c r="M85" s="13">
        <v>1</v>
      </c>
      <c r="N85" s="13">
        <v>1</v>
      </c>
      <c r="O85" s="14">
        <v>1</v>
      </c>
      <c r="P85" s="11">
        <v>7</v>
      </c>
      <c r="Q85" s="12">
        <v>1</v>
      </c>
      <c r="R85" s="13">
        <v>2</v>
      </c>
      <c r="S85" s="13">
        <v>1</v>
      </c>
      <c r="T85" s="14">
        <v>2</v>
      </c>
      <c r="U85" s="11">
        <v>7</v>
      </c>
      <c r="V85" s="12">
        <v>2</v>
      </c>
      <c r="W85" s="13">
        <v>2</v>
      </c>
      <c r="X85" s="13">
        <v>1</v>
      </c>
      <c r="Y85" s="14">
        <v>1</v>
      </c>
      <c r="Z85" s="11">
        <v>7</v>
      </c>
      <c r="AA85" s="12">
        <v>2</v>
      </c>
      <c r="AB85" s="13">
        <v>2</v>
      </c>
      <c r="AC85" s="13">
        <v>1</v>
      </c>
      <c r="AD85" s="14">
        <v>1</v>
      </c>
      <c r="AE85" s="11">
        <v>7</v>
      </c>
      <c r="AF85" s="12">
        <v>2</v>
      </c>
      <c r="AG85" s="13">
        <v>2</v>
      </c>
      <c r="AH85" s="13">
        <v>2</v>
      </c>
      <c r="AI85" s="14">
        <v>1</v>
      </c>
      <c r="AJ85" s="11">
        <v>7</v>
      </c>
      <c r="AK85" s="12">
        <v>1</v>
      </c>
      <c r="AL85" s="13">
        <v>1</v>
      </c>
      <c r="AM85" s="13">
        <v>1</v>
      </c>
      <c r="AN85" s="14">
        <v>2</v>
      </c>
      <c r="AO85" s="11">
        <v>7</v>
      </c>
      <c r="AP85" s="12"/>
      <c r="AQ85" s="13"/>
      <c r="AR85" s="13"/>
      <c r="AS85" s="14"/>
      <c r="AT85" s="11">
        <v>7</v>
      </c>
      <c r="AU85" s="12"/>
      <c r="AV85" s="13"/>
      <c r="AW85" s="13"/>
      <c r="AX85" s="14"/>
      <c r="AY85" s="11">
        <v>7</v>
      </c>
      <c r="AZ85" s="12"/>
      <c r="BA85" s="13"/>
      <c r="BB85" s="13"/>
      <c r="BC85" s="14"/>
      <c r="BD85" s="11">
        <v>7</v>
      </c>
      <c r="BE85" s="12"/>
      <c r="BF85" s="13"/>
      <c r="BG85" s="13"/>
      <c r="BH85" s="14"/>
      <c r="BI85" s="11">
        <v>7</v>
      </c>
      <c r="BJ85" s="12"/>
      <c r="BK85" s="13"/>
      <c r="BL85" s="13"/>
      <c r="BM85" s="14"/>
      <c r="BN85" s="11">
        <v>7</v>
      </c>
      <c r="BO85" s="12"/>
      <c r="BP85" s="13"/>
      <c r="BQ85" s="13"/>
      <c r="BR85" s="14"/>
      <c r="BS85" s="11">
        <v>7</v>
      </c>
      <c r="BT85" s="12"/>
      <c r="BU85" s="13"/>
      <c r="BV85" s="13"/>
      <c r="BW85" s="14"/>
      <c r="BX85" s="11">
        <v>7</v>
      </c>
      <c r="BY85" s="12"/>
      <c r="BZ85" s="13"/>
      <c r="CA85" s="13"/>
      <c r="CB85" s="14"/>
      <c r="CC85" s="11">
        <v>7</v>
      </c>
      <c r="CD85" s="12"/>
      <c r="CE85" s="13"/>
      <c r="CF85" s="13"/>
      <c r="CG85" s="14"/>
    </row>
    <row r="86" spans="1:85" ht="12.75">
      <c r="A86" s="11">
        <v>8</v>
      </c>
      <c r="B86" s="12">
        <v>1</v>
      </c>
      <c r="C86" s="13">
        <v>1</v>
      </c>
      <c r="D86" s="13">
        <v>1</v>
      </c>
      <c r="E86" s="14">
        <v>2</v>
      </c>
      <c r="F86" s="11">
        <v>8</v>
      </c>
      <c r="G86" s="12">
        <v>1</v>
      </c>
      <c r="H86" s="13">
        <v>1</v>
      </c>
      <c r="I86" s="13">
        <v>1</v>
      </c>
      <c r="J86" s="14">
        <v>1</v>
      </c>
      <c r="K86" s="11">
        <v>8</v>
      </c>
      <c r="L86" s="12">
        <v>1</v>
      </c>
      <c r="M86" s="13">
        <v>1</v>
      </c>
      <c r="N86" s="13">
        <v>1</v>
      </c>
      <c r="O86" s="14">
        <v>1</v>
      </c>
      <c r="P86" s="11">
        <v>8</v>
      </c>
      <c r="Q86" s="12">
        <v>1</v>
      </c>
      <c r="R86" s="13">
        <v>1</v>
      </c>
      <c r="S86" s="13">
        <v>1</v>
      </c>
      <c r="T86" s="14">
        <v>1</v>
      </c>
      <c r="U86" s="11">
        <v>8</v>
      </c>
      <c r="V86" s="12">
        <v>1</v>
      </c>
      <c r="W86" s="13">
        <v>1</v>
      </c>
      <c r="X86" s="13">
        <v>1</v>
      </c>
      <c r="Y86" s="14">
        <v>1</v>
      </c>
      <c r="Z86" s="11">
        <v>8</v>
      </c>
      <c r="AA86" s="12">
        <v>1</v>
      </c>
      <c r="AB86" s="13">
        <v>1</v>
      </c>
      <c r="AC86" s="13">
        <v>1</v>
      </c>
      <c r="AD86" s="14">
        <v>1</v>
      </c>
      <c r="AE86" s="11">
        <v>8</v>
      </c>
      <c r="AF86" s="12">
        <v>1</v>
      </c>
      <c r="AG86" s="13">
        <v>1</v>
      </c>
      <c r="AH86" s="13">
        <v>1</v>
      </c>
      <c r="AI86" s="14">
        <v>1</v>
      </c>
      <c r="AJ86" s="11">
        <v>8</v>
      </c>
      <c r="AK86" s="12">
        <v>1</v>
      </c>
      <c r="AL86" s="13">
        <v>1</v>
      </c>
      <c r="AM86" s="13">
        <v>1</v>
      </c>
      <c r="AN86" s="14">
        <v>1</v>
      </c>
      <c r="AO86" s="11">
        <v>8</v>
      </c>
      <c r="AP86" s="12"/>
      <c r="AQ86" s="13"/>
      <c r="AR86" s="13"/>
      <c r="AS86" s="14"/>
      <c r="AT86" s="11">
        <v>8</v>
      </c>
      <c r="AU86" s="12"/>
      <c r="AV86" s="13"/>
      <c r="AW86" s="13"/>
      <c r="AX86" s="14"/>
      <c r="AY86" s="11">
        <v>8</v>
      </c>
      <c r="AZ86" s="12"/>
      <c r="BA86" s="13"/>
      <c r="BB86" s="13"/>
      <c r="BC86" s="14"/>
      <c r="BD86" s="11">
        <v>8</v>
      </c>
      <c r="BE86" s="12"/>
      <c r="BF86" s="13"/>
      <c r="BG86" s="13"/>
      <c r="BH86" s="14"/>
      <c r="BI86" s="11">
        <v>8</v>
      </c>
      <c r="BJ86" s="12"/>
      <c r="BK86" s="13"/>
      <c r="BL86" s="13"/>
      <c r="BM86" s="14"/>
      <c r="BN86" s="11">
        <v>8</v>
      </c>
      <c r="BO86" s="12"/>
      <c r="BP86" s="13"/>
      <c r="BQ86" s="13"/>
      <c r="BR86" s="14"/>
      <c r="BS86" s="11">
        <v>8</v>
      </c>
      <c r="BT86" s="12"/>
      <c r="BU86" s="13"/>
      <c r="BV86" s="13"/>
      <c r="BW86" s="14"/>
      <c r="BX86" s="11">
        <v>8</v>
      </c>
      <c r="BY86" s="12"/>
      <c r="BZ86" s="13"/>
      <c r="CA86" s="13"/>
      <c r="CB86" s="14"/>
      <c r="CC86" s="11">
        <v>8</v>
      </c>
      <c r="CD86" s="12"/>
      <c r="CE86" s="13"/>
      <c r="CF86" s="13"/>
      <c r="CG86" s="14"/>
    </row>
    <row r="87" spans="1:85" ht="12.75">
      <c r="A87" s="11">
        <v>9</v>
      </c>
      <c r="B87" s="12">
        <v>2</v>
      </c>
      <c r="C87" s="13">
        <v>2</v>
      </c>
      <c r="D87" s="13">
        <v>1</v>
      </c>
      <c r="E87" s="14">
        <v>2</v>
      </c>
      <c r="F87" s="11">
        <v>9</v>
      </c>
      <c r="G87" s="12">
        <v>2</v>
      </c>
      <c r="H87" s="13">
        <v>1</v>
      </c>
      <c r="I87" s="13">
        <v>1</v>
      </c>
      <c r="J87" s="14">
        <v>1</v>
      </c>
      <c r="K87" s="11">
        <v>9</v>
      </c>
      <c r="L87" s="12">
        <v>1</v>
      </c>
      <c r="M87" s="13">
        <v>1</v>
      </c>
      <c r="N87" s="13">
        <v>1</v>
      </c>
      <c r="O87" s="14">
        <v>2</v>
      </c>
      <c r="P87" s="11">
        <v>9</v>
      </c>
      <c r="Q87" s="12">
        <v>1</v>
      </c>
      <c r="R87" s="13">
        <v>2</v>
      </c>
      <c r="S87" s="13">
        <v>2</v>
      </c>
      <c r="T87" s="14">
        <v>3</v>
      </c>
      <c r="U87" s="11">
        <v>9</v>
      </c>
      <c r="V87" s="12">
        <v>1</v>
      </c>
      <c r="W87" s="13">
        <v>1</v>
      </c>
      <c r="X87" s="13">
        <v>1</v>
      </c>
      <c r="Y87" s="14">
        <v>1</v>
      </c>
      <c r="Z87" s="11">
        <v>9</v>
      </c>
      <c r="AA87" s="12">
        <v>1</v>
      </c>
      <c r="AB87" s="13">
        <v>1</v>
      </c>
      <c r="AC87" s="13">
        <v>1</v>
      </c>
      <c r="AD87" s="14">
        <v>1</v>
      </c>
      <c r="AE87" s="11">
        <v>9</v>
      </c>
      <c r="AF87" s="12">
        <v>7</v>
      </c>
      <c r="AG87" s="13">
        <v>1</v>
      </c>
      <c r="AH87" s="13">
        <v>2</v>
      </c>
      <c r="AI87" s="14">
        <v>1</v>
      </c>
      <c r="AJ87" s="11">
        <v>9</v>
      </c>
      <c r="AK87" s="12">
        <v>2</v>
      </c>
      <c r="AL87" s="13">
        <v>3</v>
      </c>
      <c r="AM87" s="13">
        <v>1</v>
      </c>
      <c r="AN87" s="14">
        <v>1</v>
      </c>
      <c r="AO87" s="11">
        <v>9</v>
      </c>
      <c r="AP87" s="12"/>
      <c r="AQ87" s="13"/>
      <c r="AR87" s="13"/>
      <c r="AS87" s="14"/>
      <c r="AT87" s="11">
        <v>9</v>
      </c>
      <c r="AU87" s="12"/>
      <c r="AV87" s="13"/>
      <c r="AW87" s="13"/>
      <c r="AX87" s="14"/>
      <c r="AY87" s="11">
        <v>9</v>
      </c>
      <c r="AZ87" s="12"/>
      <c r="BA87" s="13"/>
      <c r="BB87" s="13"/>
      <c r="BC87" s="14"/>
      <c r="BD87" s="11">
        <v>9</v>
      </c>
      <c r="BE87" s="12"/>
      <c r="BF87" s="13"/>
      <c r="BG87" s="13"/>
      <c r="BH87" s="14"/>
      <c r="BI87" s="11">
        <v>9</v>
      </c>
      <c r="BJ87" s="12"/>
      <c r="BK87" s="13"/>
      <c r="BL87" s="13"/>
      <c r="BM87" s="14"/>
      <c r="BN87" s="11">
        <v>9</v>
      </c>
      <c r="BO87" s="12"/>
      <c r="BP87" s="13"/>
      <c r="BQ87" s="13"/>
      <c r="BR87" s="14"/>
      <c r="BS87" s="11">
        <v>9</v>
      </c>
      <c r="BT87" s="12"/>
      <c r="BU87" s="13"/>
      <c r="BV87" s="13"/>
      <c r="BW87" s="14"/>
      <c r="BX87" s="11">
        <v>9</v>
      </c>
      <c r="BY87" s="12"/>
      <c r="BZ87" s="13"/>
      <c r="CA87" s="13"/>
      <c r="CB87" s="14"/>
      <c r="CC87" s="11">
        <v>9</v>
      </c>
      <c r="CD87" s="12"/>
      <c r="CE87" s="13"/>
      <c r="CF87" s="13"/>
      <c r="CG87" s="14"/>
    </row>
    <row r="88" spans="1:85" ht="12.75">
      <c r="A88" s="11">
        <v>10</v>
      </c>
      <c r="B88" s="12">
        <v>2</v>
      </c>
      <c r="C88" s="13">
        <v>3</v>
      </c>
      <c r="D88" s="13">
        <v>2</v>
      </c>
      <c r="E88" s="14">
        <v>2</v>
      </c>
      <c r="F88" s="11">
        <v>10</v>
      </c>
      <c r="G88" s="12">
        <v>2</v>
      </c>
      <c r="H88" s="13">
        <v>2</v>
      </c>
      <c r="I88" s="13">
        <v>2</v>
      </c>
      <c r="J88" s="14">
        <v>1</v>
      </c>
      <c r="K88" s="11">
        <v>10</v>
      </c>
      <c r="L88" s="12">
        <v>1</v>
      </c>
      <c r="M88" s="13">
        <v>1</v>
      </c>
      <c r="N88" s="13">
        <v>1</v>
      </c>
      <c r="O88" s="14">
        <v>1</v>
      </c>
      <c r="P88" s="11">
        <v>10</v>
      </c>
      <c r="Q88" s="12">
        <v>2</v>
      </c>
      <c r="R88" s="13">
        <v>1</v>
      </c>
      <c r="S88" s="13">
        <v>1</v>
      </c>
      <c r="T88" s="14">
        <v>2</v>
      </c>
      <c r="U88" s="11">
        <v>10</v>
      </c>
      <c r="V88" s="12">
        <v>2</v>
      </c>
      <c r="W88" s="13">
        <v>1</v>
      </c>
      <c r="X88" s="13">
        <v>2</v>
      </c>
      <c r="Y88" s="14">
        <v>1</v>
      </c>
      <c r="Z88" s="11">
        <v>10</v>
      </c>
      <c r="AA88" s="12">
        <v>1</v>
      </c>
      <c r="AB88" s="13">
        <v>1</v>
      </c>
      <c r="AC88" s="13">
        <v>2</v>
      </c>
      <c r="AD88" s="14">
        <v>1</v>
      </c>
      <c r="AE88" s="11">
        <v>10</v>
      </c>
      <c r="AF88" s="12">
        <v>1</v>
      </c>
      <c r="AG88" s="13">
        <v>2</v>
      </c>
      <c r="AH88" s="13">
        <v>1</v>
      </c>
      <c r="AI88" s="14">
        <v>2</v>
      </c>
      <c r="AJ88" s="11">
        <v>10</v>
      </c>
      <c r="AK88" s="12">
        <v>1</v>
      </c>
      <c r="AL88" s="13">
        <v>1</v>
      </c>
      <c r="AM88" s="13">
        <v>2</v>
      </c>
      <c r="AN88" s="14">
        <v>1</v>
      </c>
      <c r="AO88" s="11">
        <v>10</v>
      </c>
      <c r="AP88" s="12"/>
      <c r="AQ88" s="13"/>
      <c r="AR88" s="13"/>
      <c r="AS88" s="14"/>
      <c r="AT88" s="11">
        <v>10</v>
      </c>
      <c r="AU88" s="12"/>
      <c r="AV88" s="13"/>
      <c r="AW88" s="13"/>
      <c r="AX88" s="14"/>
      <c r="AY88" s="11">
        <v>10</v>
      </c>
      <c r="AZ88" s="12"/>
      <c r="BA88" s="13"/>
      <c r="BB88" s="13"/>
      <c r="BC88" s="14"/>
      <c r="BD88" s="11">
        <v>10</v>
      </c>
      <c r="BE88" s="12"/>
      <c r="BF88" s="13"/>
      <c r="BG88" s="13"/>
      <c r="BH88" s="14"/>
      <c r="BI88" s="11">
        <v>10</v>
      </c>
      <c r="BJ88" s="12"/>
      <c r="BK88" s="13"/>
      <c r="BL88" s="13"/>
      <c r="BM88" s="14"/>
      <c r="BN88" s="11">
        <v>10</v>
      </c>
      <c r="BO88" s="12"/>
      <c r="BP88" s="13"/>
      <c r="BQ88" s="13"/>
      <c r="BR88" s="14"/>
      <c r="BS88" s="11">
        <v>10</v>
      </c>
      <c r="BT88" s="12"/>
      <c r="BU88" s="13"/>
      <c r="BV88" s="13"/>
      <c r="BW88" s="14"/>
      <c r="BX88" s="11">
        <v>10</v>
      </c>
      <c r="BY88" s="12"/>
      <c r="BZ88" s="13"/>
      <c r="CA88" s="13"/>
      <c r="CB88" s="14"/>
      <c r="CC88" s="11">
        <v>10</v>
      </c>
      <c r="CD88" s="12"/>
      <c r="CE88" s="13"/>
      <c r="CF88" s="13"/>
      <c r="CG88" s="14"/>
    </row>
    <row r="89" spans="1:85" ht="12.75">
      <c r="A89" s="11">
        <v>11</v>
      </c>
      <c r="B89" s="12">
        <v>1</v>
      </c>
      <c r="C89" s="13">
        <v>1</v>
      </c>
      <c r="D89" s="13">
        <v>2</v>
      </c>
      <c r="E89" s="14">
        <v>1</v>
      </c>
      <c r="F89" s="11">
        <v>11</v>
      </c>
      <c r="G89" s="12">
        <v>2</v>
      </c>
      <c r="H89" s="13">
        <v>1</v>
      </c>
      <c r="I89" s="13">
        <v>1</v>
      </c>
      <c r="J89" s="14">
        <v>1</v>
      </c>
      <c r="K89" s="11">
        <v>11</v>
      </c>
      <c r="L89" s="12">
        <v>1</v>
      </c>
      <c r="M89" s="13">
        <v>1</v>
      </c>
      <c r="N89" s="13">
        <v>1</v>
      </c>
      <c r="O89" s="14">
        <v>2</v>
      </c>
      <c r="P89" s="11">
        <v>11</v>
      </c>
      <c r="Q89" s="12">
        <v>2</v>
      </c>
      <c r="R89" s="13">
        <v>1</v>
      </c>
      <c r="S89" s="13">
        <v>1</v>
      </c>
      <c r="T89" s="14">
        <v>1</v>
      </c>
      <c r="U89" s="11">
        <v>11</v>
      </c>
      <c r="V89" s="12">
        <v>1</v>
      </c>
      <c r="W89" s="13">
        <v>1</v>
      </c>
      <c r="X89" s="13">
        <v>1</v>
      </c>
      <c r="Y89" s="14">
        <v>1</v>
      </c>
      <c r="Z89" s="11">
        <v>11</v>
      </c>
      <c r="AA89" s="12">
        <v>1</v>
      </c>
      <c r="AB89" s="13">
        <v>1</v>
      </c>
      <c r="AC89" s="13">
        <v>1</v>
      </c>
      <c r="AD89" s="14">
        <v>2</v>
      </c>
      <c r="AE89" s="11">
        <v>11</v>
      </c>
      <c r="AF89" s="12">
        <v>1</v>
      </c>
      <c r="AG89" s="13">
        <v>1</v>
      </c>
      <c r="AH89" s="13">
        <v>3</v>
      </c>
      <c r="AI89" s="14">
        <v>1</v>
      </c>
      <c r="AJ89" s="11">
        <v>11</v>
      </c>
      <c r="AK89" s="12">
        <v>1</v>
      </c>
      <c r="AL89" s="13">
        <v>1</v>
      </c>
      <c r="AM89" s="13">
        <v>2</v>
      </c>
      <c r="AN89" s="14">
        <v>1</v>
      </c>
      <c r="AO89" s="11">
        <v>11</v>
      </c>
      <c r="AP89" s="12"/>
      <c r="AQ89" s="13"/>
      <c r="AR89" s="13"/>
      <c r="AS89" s="14"/>
      <c r="AT89" s="11">
        <v>11</v>
      </c>
      <c r="AU89" s="12"/>
      <c r="AV89" s="13"/>
      <c r="AW89" s="13"/>
      <c r="AX89" s="14"/>
      <c r="AY89" s="11">
        <v>11</v>
      </c>
      <c r="AZ89" s="12"/>
      <c r="BA89" s="13"/>
      <c r="BB89" s="13"/>
      <c r="BC89" s="14"/>
      <c r="BD89" s="11">
        <v>11</v>
      </c>
      <c r="BE89" s="12"/>
      <c r="BF89" s="13"/>
      <c r="BG89" s="13"/>
      <c r="BH89" s="14"/>
      <c r="BI89" s="11">
        <v>11</v>
      </c>
      <c r="BJ89" s="12"/>
      <c r="BK89" s="13"/>
      <c r="BL89" s="13"/>
      <c r="BM89" s="14"/>
      <c r="BN89" s="11">
        <v>11</v>
      </c>
      <c r="BO89" s="12"/>
      <c r="BP89" s="13"/>
      <c r="BQ89" s="13"/>
      <c r="BR89" s="14"/>
      <c r="BS89" s="11">
        <v>11</v>
      </c>
      <c r="BT89" s="12"/>
      <c r="BU89" s="13"/>
      <c r="BV89" s="13"/>
      <c r="BW89" s="14"/>
      <c r="BX89" s="11">
        <v>11</v>
      </c>
      <c r="BY89" s="12"/>
      <c r="BZ89" s="13"/>
      <c r="CA89" s="13"/>
      <c r="CB89" s="14"/>
      <c r="CC89" s="11">
        <v>11</v>
      </c>
      <c r="CD89" s="12"/>
      <c r="CE89" s="13"/>
      <c r="CF89" s="13"/>
      <c r="CG89" s="14"/>
    </row>
    <row r="90" spans="1:85" ht="12.75">
      <c r="A90" s="11">
        <v>12</v>
      </c>
      <c r="B90" s="12">
        <v>1</v>
      </c>
      <c r="C90" s="13">
        <v>1</v>
      </c>
      <c r="D90" s="13">
        <v>1</v>
      </c>
      <c r="E90" s="14">
        <v>2</v>
      </c>
      <c r="F90" s="11">
        <v>12</v>
      </c>
      <c r="G90" s="12">
        <v>1</v>
      </c>
      <c r="H90" s="13">
        <v>1</v>
      </c>
      <c r="I90" s="13">
        <v>1</v>
      </c>
      <c r="J90" s="14">
        <v>1</v>
      </c>
      <c r="K90" s="11">
        <v>12</v>
      </c>
      <c r="L90" s="12">
        <v>1</v>
      </c>
      <c r="M90" s="13">
        <v>1</v>
      </c>
      <c r="N90" s="13">
        <v>2</v>
      </c>
      <c r="O90" s="14">
        <v>1</v>
      </c>
      <c r="P90" s="11">
        <v>12</v>
      </c>
      <c r="Q90" s="12">
        <v>1</v>
      </c>
      <c r="R90" s="13">
        <v>1</v>
      </c>
      <c r="S90" s="13">
        <v>1</v>
      </c>
      <c r="T90" s="14">
        <v>1</v>
      </c>
      <c r="U90" s="11">
        <v>12</v>
      </c>
      <c r="V90" s="12">
        <v>1</v>
      </c>
      <c r="W90" s="13">
        <v>1</v>
      </c>
      <c r="X90" s="13">
        <v>1</v>
      </c>
      <c r="Y90" s="14">
        <v>1</v>
      </c>
      <c r="Z90" s="11">
        <v>12</v>
      </c>
      <c r="AA90" s="12">
        <v>1</v>
      </c>
      <c r="AB90" s="13">
        <v>1</v>
      </c>
      <c r="AC90" s="13">
        <v>1</v>
      </c>
      <c r="AD90" s="14">
        <v>1</v>
      </c>
      <c r="AE90" s="11">
        <v>12</v>
      </c>
      <c r="AF90" s="12">
        <v>1</v>
      </c>
      <c r="AG90" s="13">
        <v>1</v>
      </c>
      <c r="AH90" s="13">
        <v>1</v>
      </c>
      <c r="AI90" s="14">
        <v>1</v>
      </c>
      <c r="AJ90" s="11">
        <v>12</v>
      </c>
      <c r="AK90" s="12">
        <v>1</v>
      </c>
      <c r="AL90" s="13">
        <v>1</v>
      </c>
      <c r="AM90" s="13">
        <v>1</v>
      </c>
      <c r="AN90" s="14">
        <v>1</v>
      </c>
      <c r="AO90" s="11">
        <v>12</v>
      </c>
      <c r="AP90" s="12"/>
      <c r="AQ90" s="13"/>
      <c r="AR90" s="13"/>
      <c r="AS90" s="14"/>
      <c r="AT90" s="11">
        <v>12</v>
      </c>
      <c r="AU90" s="12"/>
      <c r="AV90" s="13"/>
      <c r="AW90" s="13"/>
      <c r="AX90" s="14"/>
      <c r="AY90" s="11">
        <v>12</v>
      </c>
      <c r="AZ90" s="12"/>
      <c r="BA90" s="13"/>
      <c r="BB90" s="13"/>
      <c r="BC90" s="14"/>
      <c r="BD90" s="11">
        <v>12</v>
      </c>
      <c r="BE90" s="12"/>
      <c r="BF90" s="13"/>
      <c r="BG90" s="13"/>
      <c r="BH90" s="14"/>
      <c r="BI90" s="11">
        <v>12</v>
      </c>
      <c r="BJ90" s="12"/>
      <c r="BK90" s="13"/>
      <c r="BL90" s="13"/>
      <c r="BM90" s="14"/>
      <c r="BN90" s="11">
        <v>12</v>
      </c>
      <c r="BO90" s="12"/>
      <c r="BP90" s="13"/>
      <c r="BQ90" s="13"/>
      <c r="BR90" s="14"/>
      <c r="BS90" s="11">
        <v>12</v>
      </c>
      <c r="BT90" s="12"/>
      <c r="BU90" s="13"/>
      <c r="BV90" s="13"/>
      <c r="BW90" s="14"/>
      <c r="BX90" s="11">
        <v>12</v>
      </c>
      <c r="BY90" s="12"/>
      <c r="BZ90" s="13"/>
      <c r="CA90" s="13"/>
      <c r="CB90" s="14"/>
      <c r="CC90" s="11">
        <v>12</v>
      </c>
      <c r="CD90" s="12"/>
      <c r="CE90" s="13"/>
      <c r="CF90" s="13"/>
      <c r="CG90" s="14"/>
    </row>
    <row r="91" spans="1:85" ht="12.75">
      <c r="A91" s="11">
        <v>13</v>
      </c>
      <c r="B91" s="12">
        <v>2</v>
      </c>
      <c r="C91" s="13">
        <v>2</v>
      </c>
      <c r="D91" s="13">
        <v>2</v>
      </c>
      <c r="E91" s="14">
        <v>2</v>
      </c>
      <c r="F91" s="11">
        <v>13</v>
      </c>
      <c r="G91" s="12">
        <v>2</v>
      </c>
      <c r="H91" s="13">
        <v>1</v>
      </c>
      <c r="I91" s="13">
        <v>1</v>
      </c>
      <c r="J91" s="14">
        <v>2</v>
      </c>
      <c r="K91" s="11">
        <v>13</v>
      </c>
      <c r="L91" s="12">
        <v>2</v>
      </c>
      <c r="M91" s="13">
        <v>2</v>
      </c>
      <c r="N91" s="13">
        <v>3</v>
      </c>
      <c r="O91" s="14">
        <v>2</v>
      </c>
      <c r="P91" s="11">
        <v>13</v>
      </c>
      <c r="Q91" s="12">
        <v>1</v>
      </c>
      <c r="R91" s="13">
        <v>2</v>
      </c>
      <c r="S91" s="13">
        <v>2</v>
      </c>
      <c r="T91" s="14">
        <v>2</v>
      </c>
      <c r="U91" s="11">
        <v>13</v>
      </c>
      <c r="V91" s="12">
        <v>3</v>
      </c>
      <c r="W91" s="13">
        <v>2</v>
      </c>
      <c r="X91" s="13">
        <v>2</v>
      </c>
      <c r="Y91" s="14">
        <v>2</v>
      </c>
      <c r="Z91" s="11">
        <v>13</v>
      </c>
      <c r="AA91" s="12">
        <v>2</v>
      </c>
      <c r="AB91" s="13">
        <v>2</v>
      </c>
      <c r="AC91" s="13">
        <v>2</v>
      </c>
      <c r="AD91" s="14">
        <v>1</v>
      </c>
      <c r="AE91" s="11">
        <v>13</v>
      </c>
      <c r="AF91" s="12">
        <v>2</v>
      </c>
      <c r="AG91" s="13">
        <v>2</v>
      </c>
      <c r="AH91" s="13">
        <v>1</v>
      </c>
      <c r="AI91" s="14">
        <v>2</v>
      </c>
      <c r="AJ91" s="11">
        <v>13</v>
      </c>
      <c r="AK91" s="12">
        <v>1</v>
      </c>
      <c r="AL91" s="13">
        <v>2</v>
      </c>
      <c r="AM91" s="13">
        <v>2</v>
      </c>
      <c r="AN91" s="14">
        <v>2</v>
      </c>
      <c r="AO91" s="11">
        <v>13</v>
      </c>
      <c r="AP91" s="12"/>
      <c r="AQ91" s="13"/>
      <c r="AR91" s="13"/>
      <c r="AS91" s="14"/>
      <c r="AT91" s="11">
        <v>13</v>
      </c>
      <c r="AU91" s="12"/>
      <c r="AV91" s="13"/>
      <c r="AW91" s="13"/>
      <c r="AX91" s="14"/>
      <c r="AY91" s="11">
        <v>13</v>
      </c>
      <c r="AZ91" s="12"/>
      <c r="BA91" s="13"/>
      <c r="BB91" s="13"/>
      <c r="BC91" s="14"/>
      <c r="BD91" s="11">
        <v>13</v>
      </c>
      <c r="BE91" s="12"/>
      <c r="BF91" s="13"/>
      <c r="BG91" s="13"/>
      <c r="BH91" s="14"/>
      <c r="BI91" s="11">
        <v>13</v>
      </c>
      <c r="BJ91" s="12"/>
      <c r="BK91" s="13"/>
      <c r="BL91" s="13"/>
      <c r="BM91" s="14"/>
      <c r="BN91" s="11">
        <v>13</v>
      </c>
      <c r="BO91" s="12"/>
      <c r="BP91" s="13"/>
      <c r="BQ91" s="13"/>
      <c r="BR91" s="14"/>
      <c r="BS91" s="11">
        <v>13</v>
      </c>
      <c r="BT91" s="12"/>
      <c r="BU91" s="13"/>
      <c r="BV91" s="13"/>
      <c r="BW91" s="14"/>
      <c r="BX91" s="11">
        <v>13</v>
      </c>
      <c r="BY91" s="12"/>
      <c r="BZ91" s="13"/>
      <c r="CA91" s="13"/>
      <c r="CB91" s="14"/>
      <c r="CC91" s="11">
        <v>13</v>
      </c>
      <c r="CD91" s="12"/>
      <c r="CE91" s="13"/>
      <c r="CF91" s="13"/>
      <c r="CG91" s="14"/>
    </row>
    <row r="92" spans="1:85" ht="12.75">
      <c r="A92" s="11">
        <v>14</v>
      </c>
      <c r="B92" s="12">
        <v>2</v>
      </c>
      <c r="C92" s="13">
        <v>2</v>
      </c>
      <c r="D92" s="13">
        <v>2</v>
      </c>
      <c r="E92" s="14">
        <v>1</v>
      </c>
      <c r="F92" s="11">
        <v>14</v>
      </c>
      <c r="G92" s="12">
        <v>1</v>
      </c>
      <c r="H92" s="13">
        <v>2</v>
      </c>
      <c r="I92" s="13">
        <v>3</v>
      </c>
      <c r="J92" s="14">
        <v>1</v>
      </c>
      <c r="K92" s="11">
        <v>14</v>
      </c>
      <c r="L92" s="12">
        <v>1</v>
      </c>
      <c r="M92" s="13">
        <v>2</v>
      </c>
      <c r="N92" s="13">
        <v>3</v>
      </c>
      <c r="O92" s="14">
        <v>2</v>
      </c>
      <c r="P92" s="11">
        <v>14</v>
      </c>
      <c r="Q92" s="12">
        <v>1</v>
      </c>
      <c r="R92" s="13">
        <v>2</v>
      </c>
      <c r="S92" s="13">
        <v>2</v>
      </c>
      <c r="T92" s="14">
        <v>2</v>
      </c>
      <c r="U92" s="11">
        <v>14</v>
      </c>
      <c r="V92" s="12">
        <v>2</v>
      </c>
      <c r="W92" s="13">
        <v>2</v>
      </c>
      <c r="X92" s="13">
        <v>3</v>
      </c>
      <c r="Y92" s="14">
        <v>1</v>
      </c>
      <c r="Z92" s="11">
        <v>14</v>
      </c>
      <c r="AA92" s="12">
        <v>1</v>
      </c>
      <c r="AB92" s="13">
        <v>1</v>
      </c>
      <c r="AC92" s="13">
        <v>2</v>
      </c>
      <c r="AD92" s="14">
        <v>2</v>
      </c>
      <c r="AE92" s="11">
        <v>14</v>
      </c>
      <c r="AF92" s="12">
        <v>1</v>
      </c>
      <c r="AG92" s="13">
        <v>3</v>
      </c>
      <c r="AH92" s="13">
        <v>1</v>
      </c>
      <c r="AI92" s="14">
        <v>1</v>
      </c>
      <c r="AJ92" s="11">
        <v>14</v>
      </c>
      <c r="AK92" s="12">
        <v>3</v>
      </c>
      <c r="AL92" s="13">
        <v>2</v>
      </c>
      <c r="AM92" s="13">
        <v>2</v>
      </c>
      <c r="AN92" s="14">
        <v>1</v>
      </c>
      <c r="AO92" s="11">
        <v>14</v>
      </c>
      <c r="AP92" s="12"/>
      <c r="AQ92" s="13"/>
      <c r="AR92" s="13"/>
      <c r="AS92" s="14"/>
      <c r="AT92" s="11">
        <v>14</v>
      </c>
      <c r="AU92" s="12"/>
      <c r="AV92" s="13"/>
      <c r="AW92" s="13"/>
      <c r="AX92" s="14"/>
      <c r="AY92" s="11">
        <v>14</v>
      </c>
      <c r="AZ92" s="12"/>
      <c r="BA92" s="13"/>
      <c r="BB92" s="13"/>
      <c r="BC92" s="14"/>
      <c r="BD92" s="11">
        <v>14</v>
      </c>
      <c r="BE92" s="12"/>
      <c r="BF92" s="13"/>
      <c r="BG92" s="13"/>
      <c r="BH92" s="14"/>
      <c r="BI92" s="11">
        <v>14</v>
      </c>
      <c r="BJ92" s="12"/>
      <c r="BK92" s="13"/>
      <c r="BL92" s="13"/>
      <c r="BM92" s="14"/>
      <c r="BN92" s="11">
        <v>14</v>
      </c>
      <c r="BO92" s="12"/>
      <c r="BP92" s="13"/>
      <c r="BQ92" s="13"/>
      <c r="BR92" s="14"/>
      <c r="BS92" s="11">
        <v>14</v>
      </c>
      <c r="BT92" s="12"/>
      <c r="BU92" s="13"/>
      <c r="BV92" s="13"/>
      <c r="BW92" s="14"/>
      <c r="BX92" s="11">
        <v>14</v>
      </c>
      <c r="BY92" s="12"/>
      <c r="BZ92" s="13"/>
      <c r="CA92" s="13"/>
      <c r="CB92" s="14"/>
      <c r="CC92" s="11">
        <v>14</v>
      </c>
      <c r="CD92" s="12"/>
      <c r="CE92" s="13"/>
      <c r="CF92" s="13"/>
      <c r="CG92" s="14"/>
    </row>
    <row r="93" spans="1:85" ht="12.75">
      <c r="A93" s="11">
        <v>15</v>
      </c>
      <c r="B93" s="12">
        <v>2</v>
      </c>
      <c r="C93" s="13">
        <v>1</v>
      </c>
      <c r="D93" s="13">
        <v>1</v>
      </c>
      <c r="E93" s="14">
        <v>1</v>
      </c>
      <c r="F93" s="11">
        <v>15</v>
      </c>
      <c r="G93" s="12">
        <v>1</v>
      </c>
      <c r="H93" s="13">
        <v>2</v>
      </c>
      <c r="I93" s="13">
        <v>2</v>
      </c>
      <c r="J93" s="14">
        <v>1</v>
      </c>
      <c r="K93" s="11">
        <v>15</v>
      </c>
      <c r="L93" s="12">
        <v>2</v>
      </c>
      <c r="M93" s="13">
        <v>1</v>
      </c>
      <c r="N93" s="13">
        <v>1</v>
      </c>
      <c r="O93" s="14">
        <v>1</v>
      </c>
      <c r="P93" s="11">
        <v>15</v>
      </c>
      <c r="Q93" s="12">
        <v>1</v>
      </c>
      <c r="R93" s="13">
        <v>1</v>
      </c>
      <c r="S93" s="13">
        <v>1</v>
      </c>
      <c r="T93" s="14">
        <v>1</v>
      </c>
      <c r="U93" s="11">
        <v>15</v>
      </c>
      <c r="V93" s="12">
        <v>1</v>
      </c>
      <c r="W93" s="13">
        <v>2</v>
      </c>
      <c r="X93" s="13">
        <v>1</v>
      </c>
      <c r="Y93" s="14">
        <v>1</v>
      </c>
      <c r="Z93" s="11">
        <v>15</v>
      </c>
      <c r="AA93" s="12">
        <v>1</v>
      </c>
      <c r="AB93" s="13">
        <v>1</v>
      </c>
      <c r="AC93" s="13">
        <v>2</v>
      </c>
      <c r="AD93" s="14">
        <v>1</v>
      </c>
      <c r="AE93" s="11">
        <v>15</v>
      </c>
      <c r="AF93" s="12">
        <v>2</v>
      </c>
      <c r="AG93" s="13">
        <v>2</v>
      </c>
      <c r="AH93" s="13">
        <v>1</v>
      </c>
      <c r="AI93" s="14">
        <v>2</v>
      </c>
      <c r="AJ93" s="11">
        <v>15</v>
      </c>
      <c r="AK93" s="12">
        <v>2</v>
      </c>
      <c r="AL93" s="13">
        <v>1</v>
      </c>
      <c r="AM93" s="13">
        <v>1</v>
      </c>
      <c r="AN93" s="14">
        <v>2</v>
      </c>
      <c r="AO93" s="11">
        <v>15</v>
      </c>
      <c r="AP93" s="12"/>
      <c r="AQ93" s="13"/>
      <c r="AR93" s="13"/>
      <c r="AS93" s="14"/>
      <c r="AT93" s="11">
        <v>15</v>
      </c>
      <c r="AU93" s="12"/>
      <c r="AV93" s="13"/>
      <c r="AW93" s="13"/>
      <c r="AX93" s="14"/>
      <c r="AY93" s="11">
        <v>15</v>
      </c>
      <c r="AZ93" s="12"/>
      <c r="BA93" s="13"/>
      <c r="BB93" s="13"/>
      <c r="BC93" s="14"/>
      <c r="BD93" s="11">
        <v>15</v>
      </c>
      <c r="BE93" s="12"/>
      <c r="BF93" s="13"/>
      <c r="BG93" s="13"/>
      <c r="BH93" s="14"/>
      <c r="BI93" s="11">
        <v>15</v>
      </c>
      <c r="BJ93" s="12"/>
      <c r="BK93" s="13"/>
      <c r="BL93" s="13"/>
      <c r="BM93" s="14"/>
      <c r="BN93" s="11">
        <v>15</v>
      </c>
      <c r="BO93" s="12"/>
      <c r="BP93" s="13"/>
      <c r="BQ93" s="13"/>
      <c r="BR93" s="14"/>
      <c r="BS93" s="11">
        <v>15</v>
      </c>
      <c r="BT93" s="12"/>
      <c r="BU93" s="13"/>
      <c r="BV93" s="13"/>
      <c r="BW93" s="14"/>
      <c r="BX93" s="11">
        <v>15</v>
      </c>
      <c r="BY93" s="12"/>
      <c r="BZ93" s="13"/>
      <c r="CA93" s="13"/>
      <c r="CB93" s="14"/>
      <c r="CC93" s="11">
        <v>15</v>
      </c>
      <c r="CD93" s="12"/>
      <c r="CE93" s="13"/>
      <c r="CF93" s="13"/>
      <c r="CG93" s="14"/>
    </row>
    <row r="94" spans="1:85" ht="12.75">
      <c r="A94" s="11">
        <v>16</v>
      </c>
      <c r="B94" s="12">
        <v>1</v>
      </c>
      <c r="C94" s="13">
        <v>1</v>
      </c>
      <c r="D94" s="13">
        <v>1</v>
      </c>
      <c r="E94" s="14">
        <v>2</v>
      </c>
      <c r="F94" s="11">
        <v>16</v>
      </c>
      <c r="G94" s="12">
        <v>1</v>
      </c>
      <c r="H94" s="13">
        <v>1</v>
      </c>
      <c r="I94" s="13">
        <v>1</v>
      </c>
      <c r="J94" s="14">
        <v>1</v>
      </c>
      <c r="K94" s="11">
        <v>16</v>
      </c>
      <c r="L94" s="12">
        <v>1</v>
      </c>
      <c r="M94" s="13">
        <v>1</v>
      </c>
      <c r="N94" s="13">
        <v>2</v>
      </c>
      <c r="O94" s="14">
        <v>1</v>
      </c>
      <c r="P94" s="11">
        <v>16</v>
      </c>
      <c r="Q94" s="12">
        <v>1</v>
      </c>
      <c r="R94" s="13">
        <v>1</v>
      </c>
      <c r="S94" s="13">
        <v>1</v>
      </c>
      <c r="T94" s="14">
        <v>1</v>
      </c>
      <c r="U94" s="11">
        <v>16</v>
      </c>
      <c r="V94" s="12">
        <v>1</v>
      </c>
      <c r="W94" s="13">
        <v>1</v>
      </c>
      <c r="X94" s="13">
        <v>1</v>
      </c>
      <c r="Y94" s="14">
        <v>1</v>
      </c>
      <c r="Z94" s="11">
        <v>16</v>
      </c>
      <c r="AA94" s="12">
        <v>1</v>
      </c>
      <c r="AB94" s="13">
        <v>1</v>
      </c>
      <c r="AC94" s="13">
        <v>1</v>
      </c>
      <c r="AD94" s="14">
        <v>1</v>
      </c>
      <c r="AE94" s="11">
        <v>16</v>
      </c>
      <c r="AF94" s="12">
        <v>1</v>
      </c>
      <c r="AG94" s="13">
        <v>2</v>
      </c>
      <c r="AH94" s="13">
        <v>1</v>
      </c>
      <c r="AI94" s="14">
        <v>1</v>
      </c>
      <c r="AJ94" s="11">
        <v>16</v>
      </c>
      <c r="AK94" s="12">
        <v>2</v>
      </c>
      <c r="AL94" s="13">
        <v>1</v>
      </c>
      <c r="AM94" s="13">
        <v>1</v>
      </c>
      <c r="AN94" s="14">
        <v>1</v>
      </c>
      <c r="AO94" s="11">
        <v>16</v>
      </c>
      <c r="AP94" s="12"/>
      <c r="AQ94" s="13"/>
      <c r="AR94" s="13"/>
      <c r="AS94" s="14"/>
      <c r="AT94" s="11">
        <v>16</v>
      </c>
      <c r="AU94" s="12"/>
      <c r="AV94" s="13"/>
      <c r="AW94" s="13"/>
      <c r="AX94" s="14"/>
      <c r="AY94" s="11">
        <v>16</v>
      </c>
      <c r="AZ94" s="12"/>
      <c r="BA94" s="13"/>
      <c r="BB94" s="13"/>
      <c r="BC94" s="14"/>
      <c r="BD94" s="11">
        <v>16</v>
      </c>
      <c r="BE94" s="12"/>
      <c r="BF94" s="13"/>
      <c r="BG94" s="13"/>
      <c r="BH94" s="14"/>
      <c r="BI94" s="11">
        <v>16</v>
      </c>
      <c r="BJ94" s="12"/>
      <c r="BK94" s="13"/>
      <c r="BL94" s="13"/>
      <c r="BM94" s="14"/>
      <c r="BN94" s="11">
        <v>16</v>
      </c>
      <c r="BO94" s="12"/>
      <c r="BP94" s="13"/>
      <c r="BQ94" s="13"/>
      <c r="BR94" s="14"/>
      <c r="BS94" s="11">
        <v>16</v>
      </c>
      <c r="BT94" s="12"/>
      <c r="BU94" s="13"/>
      <c r="BV94" s="13"/>
      <c r="BW94" s="14"/>
      <c r="BX94" s="11">
        <v>16</v>
      </c>
      <c r="BY94" s="12"/>
      <c r="BZ94" s="13"/>
      <c r="CA94" s="13"/>
      <c r="CB94" s="14"/>
      <c r="CC94" s="11">
        <v>16</v>
      </c>
      <c r="CD94" s="12"/>
      <c r="CE94" s="13"/>
      <c r="CF94" s="13"/>
      <c r="CG94" s="14"/>
    </row>
    <row r="95" spans="1:85" ht="12.75">
      <c r="A95" s="11">
        <v>17</v>
      </c>
      <c r="B95" s="12">
        <v>1</v>
      </c>
      <c r="C95" s="13">
        <v>1</v>
      </c>
      <c r="D95" s="13">
        <v>2</v>
      </c>
      <c r="E95" s="14">
        <v>1</v>
      </c>
      <c r="F95" s="11">
        <v>17</v>
      </c>
      <c r="G95" s="12">
        <v>1</v>
      </c>
      <c r="H95" s="13">
        <v>1</v>
      </c>
      <c r="I95" s="13">
        <v>1</v>
      </c>
      <c r="J95" s="14">
        <v>1</v>
      </c>
      <c r="K95" s="11">
        <v>17</v>
      </c>
      <c r="L95" s="12">
        <v>1</v>
      </c>
      <c r="M95" s="13">
        <v>1</v>
      </c>
      <c r="N95" s="13">
        <v>2</v>
      </c>
      <c r="O95" s="14">
        <v>1</v>
      </c>
      <c r="P95" s="11">
        <v>17</v>
      </c>
      <c r="Q95" s="12">
        <v>1</v>
      </c>
      <c r="R95" s="13">
        <v>1</v>
      </c>
      <c r="S95" s="13">
        <v>1</v>
      </c>
      <c r="T95" s="14">
        <v>1</v>
      </c>
      <c r="U95" s="11">
        <v>17</v>
      </c>
      <c r="V95" s="12">
        <v>1</v>
      </c>
      <c r="W95" s="13">
        <v>1</v>
      </c>
      <c r="X95" s="13">
        <v>1</v>
      </c>
      <c r="Y95" s="14">
        <v>1</v>
      </c>
      <c r="Z95" s="11">
        <v>17</v>
      </c>
      <c r="AA95" s="12">
        <v>1</v>
      </c>
      <c r="AB95" s="13">
        <v>1</v>
      </c>
      <c r="AC95" s="13">
        <v>1</v>
      </c>
      <c r="AD95" s="14">
        <v>1</v>
      </c>
      <c r="AE95" s="11">
        <v>17</v>
      </c>
      <c r="AF95" s="12">
        <v>2</v>
      </c>
      <c r="AG95" s="13">
        <v>1</v>
      </c>
      <c r="AH95" s="13">
        <v>1</v>
      </c>
      <c r="AI95" s="14">
        <v>1</v>
      </c>
      <c r="AJ95" s="11">
        <v>17</v>
      </c>
      <c r="AK95" s="12">
        <v>1</v>
      </c>
      <c r="AL95" s="13">
        <v>1</v>
      </c>
      <c r="AM95" s="13">
        <v>1</v>
      </c>
      <c r="AN95" s="14">
        <v>2</v>
      </c>
      <c r="AO95" s="11">
        <v>17</v>
      </c>
      <c r="AP95" s="12"/>
      <c r="AQ95" s="13"/>
      <c r="AR95" s="13"/>
      <c r="AS95" s="14"/>
      <c r="AT95" s="11">
        <v>17</v>
      </c>
      <c r="AU95" s="12"/>
      <c r="AV95" s="13"/>
      <c r="AW95" s="13"/>
      <c r="AX95" s="14"/>
      <c r="AY95" s="11">
        <v>17</v>
      </c>
      <c r="AZ95" s="12"/>
      <c r="BA95" s="13"/>
      <c r="BB95" s="13"/>
      <c r="BC95" s="14"/>
      <c r="BD95" s="11">
        <v>17</v>
      </c>
      <c r="BE95" s="12"/>
      <c r="BF95" s="13"/>
      <c r="BG95" s="13"/>
      <c r="BH95" s="14"/>
      <c r="BI95" s="11">
        <v>17</v>
      </c>
      <c r="BJ95" s="12"/>
      <c r="BK95" s="13"/>
      <c r="BL95" s="13"/>
      <c r="BM95" s="14"/>
      <c r="BN95" s="11">
        <v>17</v>
      </c>
      <c r="BO95" s="12"/>
      <c r="BP95" s="13"/>
      <c r="BQ95" s="13"/>
      <c r="BR95" s="14"/>
      <c r="BS95" s="11">
        <v>17</v>
      </c>
      <c r="BT95" s="12"/>
      <c r="BU95" s="13"/>
      <c r="BV95" s="13"/>
      <c r="BW95" s="14"/>
      <c r="BX95" s="11">
        <v>17</v>
      </c>
      <c r="BY95" s="12"/>
      <c r="BZ95" s="13"/>
      <c r="CA95" s="13"/>
      <c r="CB95" s="14"/>
      <c r="CC95" s="11">
        <v>17</v>
      </c>
      <c r="CD95" s="12"/>
      <c r="CE95" s="13"/>
      <c r="CF95" s="13"/>
      <c r="CG95" s="14"/>
    </row>
    <row r="96" spans="1:85" ht="13.5" thickBot="1">
      <c r="A96" s="15">
        <v>18</v>
      </c>
      <c r="B96" s="16">
        <v>1</v>
      </c>
      <c r="C96" s="17">
        <v>1</v>
      </c>
      <c r="D96" s="17">
        <v>2</v>
      </c>
      <c r="E96" s="18">
        <v>1</v>
      </c>
      <c r="F96" s="15">
        <v>18</v>
      </c>
      <c r="G96" s="16">
        <v>2</v>
      </c>
      <c r="H96" s="17">
        <v>1</v>
      </c>
      <c r="I96" s="17">
        <v>1</v>
      </c>
      <c r="J96" s="18">
        <v>1</v>
      </c>
      <c r="K96" s="15">
        <v>18</v>
      </c>
      <c r="L96" s="16">
        <v>2</v>
      </c>
      <c r="M96" s="17">
        <v>2</v>
      </c>
      <c r="N96" s="17">
        <v>1</v>
      </c>
      <c r="O96" s="18">
        <v>1</v>
      </c>
      <c r="P96" s="15">
        <v>18</v>
      </c>
      <c r="Q96" s="16">
        <v>2</v>
      </c>
      <c r="R96" s="17">
        <v>2</v>
      </c>
      <c r="S96" s="17">
        <v>1</v>
      </c>
      <c r="T96" s="18">
        <v>2</v>
      </c>
      <c r="U96" s="15">
        <v>18</v>
      </c>
      <c r="V96" s="16">
        <v>1</v>
      </c>
      <c r="W96" s="17">
        <v>1</v>
      </c>
      <c r="X96" s="17">
        <v>2</v>
      </c>
      <c r="Y96" s="18">
        <v>2</v>
      </c>
      <c r="Z96" s="15">
        <v>18</v>
      </c>
      <c r="AA96" s="16">
        <v>1</v>
      </c>
      <c r="AB96" s="17">
        <v>1</v>
      </c>
      <c r="AC96" s="17">
        <v>2</v>
      </c>
      <c r="AD96" s="18">
        <v>1</v>
      </c>
      <c r="AE96" s="15">
        <v>18</v>
      </c>
      <c r="AF96" s="16">
        <v>2</v>
      </c>
      <c r="AG96" s="17">
        <v>1</v>
      </c>
      <c r="AH96" s="17">
        <v>2</v>
      </c>
      <c r="AI96" s="18">
        <v>2</v>
      </c>
      <c r="AJ96" s="15">
        <v>18</v>
      </c>
      <c r="AK96" s="16">
        <v>2</v>
      </c>
      <c r="AL96" s="17">
        <v>1</v>
      </c>
      <c r="AM96" s="17">
        <v>2</v>
      </c>
      <c r="AN96" s="18">
        <v>1</v>
      </c>
      <c r="AO96" s="15">
        <v>18</v>
      </c>
      <c r="AP96" s="16"/>
      <c r="AQ96" s="17"/>
      <c r="AR96" s="17"/>
      <c r="AS96" s="18"/>
      <c r="AT96" s="15">
        <v>18</v>
      </c>
      <c r="AU96" s="16"/>
      <c r="AV96" s="17"/>
      <c r="AW96" s="17"/>
      <c r="AX96" s="18"/>
      <c r="AY96" s="15">
        <v>18</v>
      </c>
      <c r="AZ96" s="16"/>
      <c r="BA96" s="17"/>
      <c r="BB96" s="17"/>
      <c r="BC96" s="18"/>
      <c r="BD96" s="15">
        <v>18</v>
      </c>
      <c r="BE96" s="16"/>
      <c r="BF96" s="17"/>
      <c r="BG96" s="17"/>
      <c r="BH96" s="18"/>
      <c r="BI96" s="15">
        <v>18</v>
      </c>
      <c r="BJ96" s="16"/>
      <c r="BK96" s="17"/>
      <c r="BL96" s="17"/>
      <c r="BM96" s="18"/>
      <c r="BN96" s="15">
        <v>18</v>
      </c>
      <c r="BO96" s="16"/>
      <c r="BP96" s="17"/>
      <c r="BQ96" s="17"/>
      <c r="BR96" s="18"/>
      <c r="BS96" s="15">
        <v>18</v>
      </c>
      <c r="BT96" s="16"/>
      <c r="BU96" s="17"/>
      <c r="BV96" s="17"/>
      <c r="BW96" s="18"/>
      <c r="BX96" s="15">
        <v>18</v>
      </c>
      <c r="BY96" s="16"/>
      <c r="BZ96" s="17"/>
      <c r="CA96" s="17"/>
      <c r="CB96" s="18"/>
      <c r="CC96" s="15">
        <v>18</v>
      </c>
      <c r="CD96" s="16"/>
      <c r="CE96" s="17"/>
      <c r="CF96" s="17"/>
      <c r="CG96" s="18"/>
    </row>
    <row r="97" spans="1:85" ht="13.5" thickBot="1">
      <c r="A97" s="3" t="s">
        <v>45</v>
      </c>
      <c r="B97" s="19">
        <f>SUM(B79:B96)</f>
        <v>29</v>
      </c>
      <c r="C97" s="20">
        <f>SUM(C79:C96)</f>
        <v>26</v>
      </c>
      <c r="D97" s="20">
        <f>SUM(D79:D96)</f>
        <v>29</v>
      </c>
      <c r="E97" s="21">
        <f>SUM(E79:E96)</f>
        <v>30</v>
      </c>
      <c r="F97" s="3" t="s">
        <v>45</v>
      </c>
      <c r="G97" s="19">
        <f>SUM(G79:G96)</f>
        <v>25</v>
      </c>
      <c r="H97" s="20">
        <f>SUM(H79:H96)</f>
        <v>23</v>
      </c>
      <c r="I97" s="20">
        <f>SUM(I79:I96)</f>
        <v>28</v>
      </c>
      <c r="J97" s="21">
        <f>SUM(J79:J96)</f>
        <v>21</v>
      </c>
      <c r="K97" s="3" t="s">
        <v>45</v>
      </c>
      <c r="L97" s="19">
        <f>SUM(L79:L96)</f>
        <v>24</v>
      </c>
      <c r="M97" s="20">
        <f>SUM(M79:M96)</f>
        <v>22</v>
      </c>
      <c r="N97" s="20">
        <f>SUM(N79:N96)</f>
        <v>30</v>
      </c>
      <c r="O97" s="21">
        <f>SUM(O79:O96)</f>
        <v>25</v>
      </c>
      <c r="P97" s="3" t="s">
        <v>45</v>
      </c>
      <c r="Q97" s="19">
        <f>SUM(Q79:Q96)</f>
        <v>24</v>
      </c>
      <c r="R97" s="20">
        <f>SUM(R79:R96)</f>
        <v>27</v>
      </c>
      <c r="S97" s="20">
        <f>SUM(S79:S96)</f>
        <v>26</v>
      </c>
      <c r="T97" s="21">
        <f>SUM(T79:T96)</f>
        <v>31</v>
      </c>
      <c r="U97" s="3" t="s">
        <v>45</v>
      </c>
      <c r="V97" s="19">
        <f>SUM(V79:V96)</f>
        <v>26</v>
      </c>
      <c r="W97" s="20">
        <f>SUM(W79:W96)</f>
        <v>24</v>
      </c>
      <c r="X97" s="20">
        <f>SUM(X79:X96)</f>
        <v>25</v>
      </c>
      <c r="Y97" s="21">
        <f>SUM(Y79:Y96)</f>
        <v>23</v>
      </c>
      <c r="Z97" s="3" t="s">
        <v>45</v>
      </c>
      <c r="AA97" s="19">
        <f>SUM(AA79:AA96)</f>
        <v>22</v>
      </c>
      <c r="AB97" s="20">
        <f>SUM(AB79:AB96)</f>
        <v>26</v>
      </c>
      <c r="AC97" s="20">
        <f>SUM(AC79:AC96)</f>
        <v>25</v>
      </c>
      <c r="AD97" s="21">
        <f>SUM(AD79:AD96)</f>
        <v>21</v>
      </c>
      <c r="AE97" s="3" t="s">
        <v>45</v>
      </c>
      <c r="AF97" s="19">
        <f>SUM(AF79:AF96)</f>
        <v>37</v>
      </c>
      <c r="AG97" s="20">
        <f>SUM(AG79:AG96)</f>
        <v>31</v>
      </c>
      <c r="AH97" s="20">
        <f>SUM(AH79:AH96)</f>
        <v>28</v>
      </c>
      <c r="AI97" s="21">
        <f>SUM(AI79:AI96)</f>
        <v>29</v>
      </c>
      <c r="AJ97" s="3" t="s">
        <v>45</v>
      </c>
      <c r="AK97" s="19">
        <f>SUM(AK79:AK96)</f>
        <v>25</v>
      </c>
      <c r="AL97" s="20">
        <f>SUM(AL79:AL96)</f>
        <v>23</v>
      </c>
      <c r="AM97" s="20">
        <f>SUM(AM79:AM96)</f>
        <v>28</v>
      </c>
      <c r="AN97" s="21">
        <f>SUM(AN79:AN96)</f>
        <v>24</v>
      </c>
      <c r="AO97" s="3" t="s">
        <v>45</v>
      </c>
      <c r="AP97" s="19">
        <f>SUM(AP79:AP96)</f>
        <v>0</v>
      </c>
      <c r="AQ97" s="20">
        <f>SUM(AQ79:AQ96)</f>
        <v>0</v>
      </c>
      <c r="AR97" s="20">
        <f>SUM(AR79:AR96)</f>
        <v>0</v>
      </c>
      <c r="AS97" s="21">
        <f>SUM(AS79:AS96)</f>
        <v>0</v>
      </c>
      <c r="AT97" s="3" t="s">
        <v>45</v>
      </c>
      <c r="AU97" s="19">
        <f>SUM(AU79:AU96)</f>
        <v>0</v>
      </c>
      <c r="AV97" s="20">
        <f>SUM(AV79:AV96)</f>
        <v>0</v>
      </c>
      <c r="AW97" s="20">
        <f>SUM(AW79:AW96)</f>
        <v>0</v>
      </c>
      <c r="AX97" s="21">
        <f>SUM(AX79:AX96)</f>
        <v>0</v>
      </c>
      <c r="AY97" s="3" t="s">
        <v>45</v>
      </c>
      <c r="AZ97" s="19">
        <f>SUM(AZ79:AZ96)</f>
        <v>0</v>
      </c>
      <c r="BA97" s="20">
        <f>SUM(BA79:BA96)</f>
        <v>0</v>
      </c>
      <c r="BB97" s="20">
        <f>SUM(BB79:BB96)</f>
        <v>0</v>
      </c>
      <c r="BC97" s="21">
        <f>SUM(BC79:BC96)</f>
        <v>0</v>
      </c>
      <c r="BD97" s="3" t="s">
        <v>45</v>
      </c>
      <c r="BE97" s="19">
        <f>SUM(BE79:BE96)</f>
        <v>0</v>
      </c>
      <c r="BF97" s="20">
        <f>SUM(BF79:BF96)</f>
        <v>0</v>
      </c>
      <c r="BG97" s="20">
        <f>SUM(BG79:BG96)</f>
        <v>0</v>
      </c>
      <c r="BH97" s="21">
        <f>SUM(BH79:BH96)</f>
        <v>0</v>
      </c>
      <c r="BI97" s="3" t="s">
        <v>45</v>
      </c>
      <c r="BJ97" s="19">
        <f>SUM(BJ79:BJ96)</f>
        <v>0</v>
      </c>
      <c r="BK97" s="20">
        <f>SUM(BK79:BK96)</f>
        <v>0</v>
      </c>
      <c r="BL97" s="20">
        <f>SUM(BL79:BL96)</f>
        <v>0</v>
      </c>
      <c r="BM97" s="21">
        <f>SUM(BM79:BM96)</f>
        <v>0</v>
      </c>
      <c r="BN97" s="3" t="s">
        <v>45</v>
      </c>
      <c r="BO97" s="19">
        <f>SUM(BO79:BO96)</f>
        <v>0</v>
      </c>
      <c r="BP97" s="20">
        <f>SUM(BP79:BP96)</f>
        <v>0</v>
      </c>
      <c r="BQ97" s="20">
        <f>SUM(BQ79:BQ96)</f>
        <v>0</v>
      </c>
      <c r="BR97" s="21">
        <f>SUM(BR79:BR96)</f>
        <v>0</v>
      </c>
      <c r="BS97" s="3" t="s">
        <v>45</v>
      </c>
      <c r="BT97" s="19">
        <f>SUM(BT79:BT96)</f>
        <v>0</v>
      </c>
      <c r="BU97" s="20">
        <f>SUM(BU79:BU96)</f>
        <v>0</v>
      </c>
      <c r="BV97" s="20">
        <f>SUM(BV79:BV96)</f>
        <v>0</v>
      </c>
      <c r="BW97" s="21">
        <f>SUM(BW79:BW96)</f>
        <v>0</v>
      </c>
      <c r="BX97" s="3" t="s">
        <v>45</v>
      </c>
      <c r="BY97" s="19">
        <f>SUM(BY79:BY96)</f>
        <v>0</v>
      </c>
      <c r="BZ97" s="20">
        <f>SUM(BZ79:BZ96)</f>
        <v>0</v>
      </c>
      <c r="CA97" s="20">
        <f>SUM(CA79:CA96)</f>
        <v>0</v>
      </c>
      <c r="CB97" s="21">
        <f>SUM(CB79:CB96)</f>
        <v>0</v>
      </c>
      <c r="CC97" s="3" t="s">
        <v>45</v>
      </c>
      <c r="CD97" s="19">
        <f>SUM(CD79:CD96)</f>
        <v>0</v>
      </c>
      <c r="CE97" s="20">
        <f>SUM(CE79:CE96)</f>
        <v>0</v>
      </c>
      <c r="CF97" s="20">
        <f>SUM(CF79:CF96)</f>
        <v>0</v>
      </c>
      <c r="CG97" s="21">
        <f>SUM(CG79:CG96)</f>
        <v>0</v>
      </c>
    </row>
    <row r="98" spans="1:85" ht="12.75">
      <c r="A98" s="2"/>
      <c r="B98" s="2"/>
      <c r="C98" s="2"/>
      <c r="D98" s="2"/>
      <c r="E98" s="22">
        <f>SUM(B97:E97)</f>
        <v>114</v>
      </c>
      <c r="F98" s="2"/>
      <c r="G98" s="2"/>
      <c r="H98" s="2"/>
      <c r="I98" s="2"/>
      <c r="J98" s="22">
        <f>SUM(G97:J97)</f>
        <v>97</v>
      </c>
      <c r="K98" s="2"/>
      <c r="L98" s="2"/>
      <c r="M98" s="2"/>
      <c r="N98" s="2"/>
      <c r="O98" s="22">
        <f>SUM(L97:O97)</f>
        <v>101</v>
      </c>
      <c r="P98" s="2"/>
      <c r="Q98" s="2"/>
      <c r="R98" s="2"/>
      <c r="S98" s="2"/>
      <c r="T98" s="22">
        <f>SUM(Q97:T97)</f>
        <v>108</v>
      </c>
      <c r="U98" s="2"/>
      <c r="V98" s="2"/>
      <c r="W98" s="2"/>
      <c r="X98" s="2"/>
      <c r="Y98" s="22">
        <f>SUM(V97:Y97)</f>
        <v>98</v>
      </c>
      <c r="Z98" s="2"/>
      <c r="AA98" s="2"/>
      <c r="AB98" s="2"/>
      <c r="AC98" s="2"/>
      <c r="AD98" s="22">
        <f>SUM(AA97:AD97)</f>
        <v>94</v>
      </c>
      <c r="AE98" s="2"/>
      <c r="AF98" s="2"/>
      <c r="AG98" s="2"/>
      <c r="AH98" s="2"/>
      <c r="AI98" s="22">
        <f>SUM(AF97:AI97)</f>
        <v>125</v>
      </c>
      <c r="AJ98" s="2"/>
      <c r="AK98" s="2"/>
      <c r="AL98" s="2"/>
      <c r="AM98" s="2"/>
      <c r="AN98" s="22">
        <f>SUM(AK97:AN97)</f>
        <v>100</v>
      </c>
      <c r="AO98" s="2"/>
      <c r="AP98" s="2"/>
      <c r="AQ98" s="2"/>
      <c r="AR98" s="2"/>
      <c r="AS98" s="22">
        <f>SUM(AP97:AS97)</f>
        <v>0</v>
      </c>
      <c r="AT98" s="2"/>
      <c r="AU98" s="2"/>
      <c r="AV98" s="2"/>
      <c r="AW98" s="2"/>
      <c r="AX98" s="22">
        <f>SUM(AU97:AX97)</f>
        <v>0</v>
      </c>
      <c r="AY98" s="2"/>
      <c r="AZ98" s="2"/>
      <c r="BA98" s="2"/>
      <c r="BB98" s="2"/>
      <c r="BC98" s="22">
        <f>SUM(AZ97:BC97)</f>
        <v>0</v>
      </c>
      <c r="BD98" s="2"/>
      <c r="BE98" s="2"/>
      <c r="BF98" s="2"/>
      <c r="BG98" s="2"/>
      <c r="BH98" s="22">
        <f>SUM(BE97:BH97)</f>
        <v>0</v>
      </c>
      <c r="BI98" s="2"/>
      <c r="BJ98" s="2"/>
      <c r="BK98" s="2"/>
      <c r="BL98" s="2"/>
      <c r="BM98" s="22">
        <f>SUM(BJ97:BM97)</f>
        <v>0</v>
      </c>
      <c r="BN98" s="2"/>
      <c r="BO98" s="2"/>
      <c r="BP98" s="2"/>
      <c r="BQ98" s="2"/>
      <c r="BR98" s="22">
        <f>SUM(BO97:BR97)</f>
        <v>0</v>
      </c>
      <c r="BS98" s="2"/>
      <c r="BT98" s="2"/>
      <c r="BU98" s="2"/>
      <c r="BV98" s="2"/>
      <c r="BW98" s="22">
        <f>SUM(BT97:BW97)</f>
        <v>0</v>
      </c>
      <c r="BX98" s="2"/>
      <c r="BY98" s="2"/>
      <c r="BZ98" s="2"/>
      <c r="CA98" s="2"/>
      <c r="CB98" s="22">
        <f>SUM(BY97:CB97)</f>
        <v>0</v>
      </c>
      <c r="CC98" s="2"/>
      <c r="CD98" s="2"/>
      <c r="CE98" s="2"/>
      <c r="CF98" s="2"/>
      <c r="CG98" s="22">
        <f>SUM(CD97:CG97)</f>
        <v>0</v>
      </c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5" ht="12.75">
      <c r="A101" s="1" t="s">
        <v>210</v>
      </c>
      <c r="B101" s="2" t="s">
        <v>36</v>
      </c>
      <c r="C101" s="2"/>
      <c r="D101" s="2"/>
      <c r="E101" s="2"/>
      <c r="F101" s="2"/>
      <c r="G101" s="2" t="s">
        <v>37</v>
      </c>
      <c r="H101" s="2"/>
      <c r="I101" s="2"/>
      <c r="J101" s="2"/>
      <c r="K101" s="2"/>
      <c r="L101" s="2" t="s">
        <v>38</v>
      </c>
      <c r="M101" s="2"/>
      <c r="N101" s="2"/>
      <c r="O101" s="2"/>
      <c r="P101" s="2"/>
      <c r="Q101" s="2" t="s">
        <v>39</v>
      </c>
      <c r="R101" s="2"/>
      <c r="S101" s="2"/>
      <c r="T101" s="2"/>
      <c r="U101" s="2"/>
      <c r="V101" s="2" t="s">
        <v>40</v>
      </c>
      <c r="W101" s="2"/>
      <c r="X101" s="2"/>
      <c r="Y101" s="2"/>
      <c r="Z101" s="2"/>
      <c r="AA101" s="2" t="s">
        <v>41</v>
      </c>
      <c r="AB101" s="2"/>
      <c r="AC101" s="2"/>
      <c r="AD101" s="2"/>
      <c r="AE101" s="2"/>
      <c r="AF101" s="2" t="s">
        <v>42</v>
      </c>
      <c r="AG101" s="2"/>
      <c r="AH101" s="2"/>
      <c r="AI101" s="2"/>
      <c r="AJ101" s="2"/>
      <c r="AK101" s="2" t="s">
        <v>75</v>
      </c>
      <c r="AL101" s="2"/>
      <c r="AM101" s="2"/>
      <c r="AN101" s="2"/>
      <c r="AO101" s="2"/>
      <c r="AP101" s="2" t="s">
        <v>76</v>
      </c>
      <c r="AQ101" s="2"/>
      <c r="AR101" s="2"/>
      <c r="AS101" s="2"/>
      <c r="AT101" s="2"/>
      <c r="AU101" s="2" t="s">
        <v>77</v>
      </c>
      <c r="AV101" s="2"/>
      <c r="AW101" s="2"/>
      <c r="AX101" s="2"/>
      <c r="AY101" s="2"/>
      <c r="AZ101" s="2" t="s">
        <v>78</v>
      </c>
      <c r="BA101" s="2"/>
      <c r="BB101" s="2"/>
      <c r="BC101" s="2"/>
      <c r="BD101" s="2"/>
      <c r="BE101" s="2" t="s">
        <v>79</v>
      </c>
      <c r="BF101" s="2"/>
      <c r="BG101" s="2"/>
      <c r="BH101" s="2"/>
      <c r="BI101" s="2"/>
      <c r="BJ101" s="2" t="s">
        <v>80</v>
      </c>
      <c r="BK101" s="2"/>
      <c r="BL101" s="2"/>
      <c r="BM101" s="2"/>
      <c r="BN101" s="2"/>
      <c r="BO101" s="2" t="s">
        <v>81</v>
      </c>
      <c r="BP101" s="2"/>
      <c r="BQ101" s="2"/>
      <c r="BR101" s="2"/>
      <c r="BS101" s="2"/>
      <c r="BT101" s="2" t="s">
        <v>82</v>
      </c>
      <c r="BU101" s="2"/>
      <c r="BV101" s="2"/>
      <c r="BW101" s="2"/>
      <c r="BX101" s="2"/>
      <c r="BY101" s="2" t="s">
        <v>83</v>
      </c>
      <c r="BZ101" s="2"/>
      <c r="CA101" s="2"/>
      <c r="CB101" s="2"/>
      <c r="CC101" s="2"/>
      <c r="CD101" s="2" t="s">
        <v>84</v>
      </c>
      <c r="CE101" s="2"/>
      <c r="CF101" s="2"/>
      <c r="CG101" s="2"/>
    </row>
    <row r="102" spans="1:85" ht="13.5" thickBot="1">
      <c r="A102" s="2" t="s">
        <v>133</v>
      </c>
      <c r="B102" s="2" t="str">
        <f>Auswertung_BS!C79</f>
        <v>Steinburg, Sonja</v>
      </c>
      <c r="C102" s="2"/>
      <c r="D102" s="2"/>
      <c r="E102" s="2"/>
      <c r="F102" s="2"/>
      <c r="G102" s="2" t="str">
        <f>Auswertung_BS!C80</f>
        <v>Bemelmanns, Wilfried</v>
      </c>
      <c r="H102" s="2"/>
      <c r="I102" s="2"/>
      <c r="J102" s="2"/>
      <c r="K102" s="2"/>
      <c r="L102" s="2" t="str">
        <f>Auswertung_BS!C81</f>
        <v>Frommholz, Günter</v>
      </c>
      <c r="M102" s="2"/>
      <c r="N102" s="2"/>
      <c r="O102" s="2"/>
      <c r="P102" s="2"/>
      <c r="Q102" s="2" t="str">
        <f>Auswertung_BS!C82</f>
        <v>Bremicker, Susanne</v>
      </c>
      <c r="R102" s="2"/>
      <c r="S102" s="2"/>
      <c r="T102" s="2"/>
      <c r="U102" s="2"/>
      <c r="V102" s="2" t="str">
        <f>Auswertung_BS!C83</f>
        <v>Hellwig, Markus</v>
      </c>
      <c r="W102" s="2"/>
      <c r="X102" s="2"/>
      <c r="Y102" s="2"/>
      <c r="Z102" s="2"/>
      <c r="AA102" s="2" t="str">
        <f>Auswertung_BS!C84</f>
        <v>Bremicker, Stephan</v>
      </c>
      <c r="AB102" s="2"/>
      <c r="AC102" s="2"/>
      <c r="AD102" s="2"/>
      <c r="AE102" s="2"/>
      <c r="AF102" s="2">
        <f>Auswertung_BS!C86</f>
        <v>0</v>
      </c>
      <c r="AG102" s="2"/>
      <c r="AH102" s="2"/>
      <c r="AI102" s="2"/>
      <c r="AJ102" s="2"/>
      <c r="AK102" s="2">
        <f>Auswertung_BS!C87</f>
        <v>0</v>
      </c>
      <c r="AL102" s="2"/>
      <c r="AM102" s="2"/>
      <c r="AN102" s="2"/>
      <c r="AO102" s="2"/>
      <c r="AP102" s="2">
        <f>Auswertung_BS!C88</f>
        <v>0</v>
      </c>
      <c r="AQ102" s="2"/>
      <c r="AR102" s="2"/>
      <c r="AS102" s="2"/>
      <c r="AT102" s="2"/>
      <c r="AU102" s="2">
        <f>Auswertung_BS!C89</f>
        <v>0</v>
      </c>
      <c r="AV102" s="2"/>
      <c r="AW102" s="2"/>
      <c r="AX102" s="2"/>
      <c r="AY102" s="2"/>
      <c r="AZ102" s="2">
        <f>Auswertung_BS!C90</f>
        <v>0</v>
      </c>
      <c r="BA102" s="2"/>
      <c r="BB102" s="2"/>
      <c r="BC102" s="2"/>
      <c r="BD102" s="2"/>
      <c r="BE102" s="2">
        <f>Auswertung_BS!C91</f>
        <v>0</v>
      </c>
      <c r="BF102" s="2"/>
      <c r="BG102" s="2"/>
      <c r="BH102" s="2"/>
      <c r="BI102" s="2"/>
      <c r="BJ102" s="2">
        <f>Auswertung_BS!C92</f>
        <v>0</v>
      </c>
      <c r="BK102" s="2"/>
      <c r="BL102" s="2"/>
      <c r="BM102" s="2"/>
      <c r="BN102" s="2"/>
      <c r="BO102" s="2">
        <f>Auswertung_BS!C93</f>
        <v>0</v>
      </c>
      <c r="BP102" s="2"/>
      <c r="BQ102" s="2"/>
      <c r="BR102" s="2"/>
      <c r="BS102" s="2"/>
      <c r="BT102" s="2">
        <f>Auswertung_BS!C94</f>
        <v>0</v>
      </c>
      <c r="BU102" s="2"/>
      <c r="BV102" s="2"/>
      <c r="BW102" s="2"/>
      <c r="BX102" s="2"/>
      <c r="BY102" s="2">
        <f>Auswertung_BS!C95</f>
        <v>0</v>
      </c>
      <c r="BZ102" s="2"/>
      <c r="CA102" s="2"/>
      <c r="CB102" s="2"/>
      <c r="CC102" s="2"/>
      <c r="CD102" s="2">
        <f>Auswertung_BS!C96</f>
        <v>0</v>
      </c>
      <c r="CE102" s="2"/>
      <c r="CF102" s="2"/>
      <c r="CG102" s="2"/>
    </row>
    <row r="103" spans="1:85" ht="13.5" thickBot="1">
      <c r="A103" s="3" t="s">
        <v>44</v>
      </c>
      <c r="B103" s="4">
        <v>1</v>
      </c>
      <c r="C103" s="5">
        <v>2</v>
      </c>
      <c r="D103" s="5">
        <v>3</v>
      </c>
      <c r="E103" s="6">
        <v>4</v>
      </c>
      <c r="F103" s="3" t="s">
        <v>44</v>
      </c>
      <c r="G103" s="4">
        <v>1</v>
      </c>
      <c r="H103" s="5">
        <v>2</v>
      </c>
      <c r="I103" s="5">
        <v>3</v>
      </c>
      <c r="J103" s="6">
        <v>4</v>
      </c>
      <c r="K103" s="3" t="s">
        <v>44</v>
      </c>
      <c r="L103" s="4">
        <v>1</v>
      </c>
      <c r="M103" s="5">
        <v>2</v>
      </c>
      <c r="N103" s="5">
        <v>3</v>
      </c>
      <c r="O103" s="6">
        <v>4</v>
      </c>
      <c r="P103" s="3" t="s">
        <v>44</v>
      </c>
      <c r="Q103" s="4">
        <v>1</v>
      </c>
      <c r="R103" s="5">
        <v>2</v>
      </c>
      <c r="S103" s="5">
        <v>3</v>
      </c>
      <c r="T103" s="6">
        <v>4</v>
      </c>
      <c r="U103" s="3" t="s">
        <v>44</v>
      </c>
      <c r="V103" s="4">
        <v>1</v>
      </c>
      <c r="W103" s="5">
        <v>2</v>
      </c>
      <c r="X103" s="5">
        <v>3</v>
      </c>
      <c r="Y103" s="6">
        <v>4</v>
      </c>
      <c r="Z103" s="3" t="s">
        <v>44</v>
      </c>
      <c r="AA103" s="4">
        <v>1</v>
      </c>
      <c r="AB103" s="5">
        <v>2</v>
      </c>
      <c r="AC103" s="5">
        <v>3</v>
      </c>
      <c r="AD103" s="6">
        <v>4</v>
      </c>
      <c r="AE103" s="3" t="s">
        <v>44</v>
      </c>
      <c r="AF103" s="4">
        <v>1</v>
      </c>
      <c r="AG103" s="5">
        <v>2</v>
      </c>
      <c r="AH103" s="5">
        <v>3</v>
      </c>
      <c r="AI103" s="6">
        <v>4</v>
      </c>
      <c r="AJ103" s="3" t="s">
        <v>44</v>
      </c>
      <c r="AK103" s="4">
        <v>1</v>
      </c>
      <c r="AL103" s="5">
        <v>2</v>
      </c>
      <c r="AM103" s="5">
        <v>3</v>
      </c>
      <c r="AN103" s="6">
        <v>4</v>
      </c>
      <c r="AO103" s="3" t="s">
        <v>44</v>
      </c>
      <c r="AP103" s="4">
        <v>1</v>
      </c>
      <c r="AQ103" s="5">
        <v>2</v>
      </c>
      <c r="AR103" s="5">
        <v>3</v>
      </c>
      <c r="AS103" s="6">
        <v>4</v>
      </c>
      <c r="AT103" s="3" t="s">
        <v>44</v>
      </c>
      <c r="AU103" s="4">
        <v>1</v>
      </c>
      <c r="AV103" s="5">
        <v>2</v>
      </c>
      <c r="AW103" s="5">
        <v>3</v>
      </c>
      <c r="AX103" s="6">
        <v>4</v>
      </c>
      <c r="AY103" s="3" t="s">
        <v>44</v>
      </c>
      <c r="AZ103" s="4">
        <v>1</v>
      </c>
      <c r="BA103" s="5">
        <v>2</v>
      </c>
      <c r="BB103" s="5">
        <v>3</v>
      </c>
      <c r="BC103" s="6">
        <v>4</v>
      </c>
      <c r="BD103" s="3" t="s">
        <v>44</v>
      </c>
      <c r="BE103" s="4">
        <v>1</v>
      </c>
      <c r="BF103" s="5">
        <v>2</v>
      </c>
      <c r="BG103" s="5">
        <v>3</v>
      </c>
      <c r="BH103" s="6">
        <v>4</v>
      </c>
      <c r="BI103" s="3" t="s">
        <v>44</v>
      </c>
      <c r="BJ103" s="4">
        <v>1</v>
      </c>
      <c r="BK103" s="5">
        <v>2</v>
      </c>
      <c r="BL103" s="5">
        <v>3</v>
      </c>
      <c r="BM103" s="6">
        <v>4</v>
      </c>
      <c r="BN103" s="3" t="s">
        <v>44</v>
      </c>
      <c r="BO103" s="4">
        <v>1</v>
      </c>
      <c r="BP103" s="5">
        <v>2</v>
      </c>
      <c r="BQ103" s="5">
        <v>3</v>
      </c>
      <c r="BR103" s="6">
        <v>4</v>
      </c>
      <c r="BS103" s="3" t="s">
        <v>44</v>
      </c>
      <c r="BT103" s="4">
        <v>1</v>
      </c>
      <c r="BU103" s="5">
        <v>2</v>
      </c>
      <c r="BV103" s="5">
        <v>3</v>
      </c>
      <c r="BW103" s="6">
        <v>4</v>
      </c>
      <c r="BX103" s="3" t="s">
        <v>44</v>
      </c>
      <c r="BY103" s="4">
        <v>1</v>
      </c>
      <c r="BZ103" s="5">
        <v>2</v>
      </c>
      <c r="CA103" s="5">
        <v>3</v>
      </c>
      <c r="CB103" s="6">
        <v>4</v>
      </c>
      <c r="CC103" s="3" t="s">
        <v>44</v>
      </c>
      <c r="CD103" s="4">
        <v>1</v>
      </c>
      <c r="CE103" s="5">
        <v>2</v>
      </c>
      <c r="CF103" s="5">
        <v>3</v>
      </c>
      <c r="CG103" s="6">
        <v>4</v>
      </c>
    </row>
    <row r="104" spans="1:85" ht="12.75">
      <c r="A104" s="7">
        <v>1</v>
      </c>
      <c r="B104" s="8">
        <v>1</v>
      </c>
      <c r="C104" s="9">
        <v>1</v>
      </c>
      <c r="D104" s="9">
        <v>3</v>
      </c>
      <c r="E104" s="10">
        <v>2</v>
      </c>
      <c r="F104" s="7">
        <v>1</v>
      </c>
      <c r="G104" s="8">
        <v>1</v>
      </c>
      <c r="H104" s="9">
        <v>2</v>
      </c>
      <c r="I104" s="9">
        <v>1</v>
      </c>
      <c r="J104" s="10">
        <v>1</v>
      </c>
      <c r="K104" s="7">
        <v>1</v>
      </c>
      <c r="L104" s="8">
        <v>3</v>
      </c>
      <c r="M104" s="9">
        <v>1</v>
      </c>
      <c r="N104" s="9">
        <v>1</v>
      </c>
      <c r="O104" s="10">
        <v>1</v>
      </c>
      <c r="P104" s="7">
        <v>1</v>
      </c>
      <c r="Q104" s="8">
        <v>1</v>
      </c>
      <c r="R104" s="9">
        <v>1</v>
      </c>
      <c r="S104" s="9">
        <v>2</v>
      </c>
      <c r="T104" s="10">
        <v>1</v>
      </c>
      <c r="U104" s="7">
        <v>1</v>
      </c>
      <c r="V104" s="8">
        <v>1</v>
      </c>
      <c r="W104" s="9">
        <v>1</v>
      </c>
      <c r="X104" s="9">
        <v>2</v>
      </c>
      <c r="Y104" s="10">
        <v>1</v>
      </c>
      <c r="Z104" s="7">
        <v>1</v>
      </c>
      <c r="AA104" s="8">
        <v>1</v>
      </c>
      <c r="AB104" s="9">
        <v>1</v>
      </c>
      <c r="AC104" s="9">
        <v>1</v>
      </c>
      <c r="AD104" s="10">
        <v>1</v>
      </c>
      <c r="AE104" s="7">
        <v>1</v>
      </c>
      <c r="AF104" s="8"/>
      <c r="AG104" s="9"/>
      <c r="AH104" s="9"/>
      <c r="AI104" s="10"/>
      <c r="AJ104" s="7">
        <v>1</v>
      </c>
      <c r="AK104" s="8"/>
      <c r="AL104" s="9"/>
      <c r="AM104" s="9"/>
      <c r="AN104" s="10"/>
      <c r="AO104" s="7">
        <v>1</v>
      </c>
      <c r="AP104" s="8"/>
      <c r="AQ104" s="9"/>
      <c r="AR104" s="9"/>
      <c r="AS104" s="10"/>
      <c r="AT104" s="7">
        <v>1</v>
      </c>
      <c r="AU104" s="8"/>
      <c r="AV104" s="9"/>
      <c r="AW104" s="9"/>
      <c r="AX104" s="10"/>
      <c r="AY104" s="7">
        <v>1</v>
      </c>
      <c r="AZ104" s="8"/>
      <c r="BA104" s="9"/>
      <c r="BB104" s="9"/>
      <c r="BC104" s="10"/>
      <c r="BD104" s="7">
        <v>1</v>
      </c>
      <c r="BE104" s="8"/>
      <c r="BF104" s="9"/>
      <c r="BG104" s="9"/>
      <c r="BH104" s="10"/>
      <c r="BI104" s="7">
        <v>1</v>
      </c>
      <c r="BJ104" s="8"/>
      <c r="BK104" s="9"/>
      <c r="BL104" s="9"/>
      <c r="BM104" s="10"/>
      <c r="BN104" s="7">
        <v>1</v>
      </c>
      <c r="BO104" s="8"/>
      <c r="BP104" s="9"/>
      <c r="BQ104" s="9"/>
      <c r="BR104" s="10"/>
      <c r="BS104" s="7">
        <v>1</v>
      </c>
      <c r="BT104" s="8"/>
      <c r="BU104" s="9"/>
      <c r="BV104" s="9"/>
      <c r="BW104" s="10"/>
      <c r="BX104" s="7">
        <v>1</v>
      </c>
      <c r="BY104" s="8"/>
      <c r="BZ104" s="9"/>
      <c r="CA104" s="9"/>
      <c r="CB104" s="10"/>
      <c r="CC104" s="7">
        <v>1</v>
      </c>
      <c r="CD104" s="8"/>
      <c r="CE104" s="9"/>
      <c r="CF104" s="9"/>
      <c r="CG104" s="10"/>
    </row>
    <row r="105" spans="1:85" ht="12.75">
      <c r="A105" s="11">
        <v>2</v>
      </c>
      <c r="B105" s="12">
        <v>2</v>
      </c>
      <c r="C105" s="13">
        <v>1</v>
      </c>
      <c r="D105" s="13">
        <v>1</v>
      </c>
      <c r="E105" s="14">
        <v>2</v>
      </c>
      <c r="F105" s="11">
        <v>2</v>
      </c>
      <c r="G105" s="12">
        <v>1</v>
      </c>
      <c r="H105" s="13">
        <v>1</v>
      </c>
      <c r="I105" s="13">
        <v>2</v>
      </c>
      <c r="J105" s="14">
        <v>2</v>
      </c>
      <c r="K105" s="11">
        <v>2</v>
      </c>
      <c r="L105" s="12">
        <v>2</v>
      </c>
      <c r="M105" s="13">
        <v>2</v>
      </c>
      <c r="N105" s="13">
        <v>2</v>
      </c>
      <c r="O105" s="14">
        <v>2</v>
      </c>
      <c r="P105" s="11">
        <v>2</v>
      </c>
      <c r="Q105" s="12">
        <v>1</v>
      </c>
      <c r="R105" s="13">
        <v>2</v>
      </c>
      <c r="S105" s="13">
        <v>2</v>
      </c>
      <c r="T105" s="14">
        <v>2</v>
      </c>
      <c r="U105" s="11">
        <v>2</v>
      </c>
      <c r="V105" s="12">
        <v>2</v>
      </c>
      <c r="W105" s="13">
        <v>1</v>
      </c>
      <c r="X105" s="13">
        <v>2</v>
      </c>
      <c r="Y105" s="14">
        <v>2</v>
      </c>
      <c r="Z105" s="11">
        <v>2</v>
      </c>
      <c r="AA105" s="12">
        <v>2</v>
      </c>
      <c r="AB105" s="13">
        <v>1</v>
      </c>
      <c r="AC105" s="13">
        <v>1</v>
      </c>
      <c r="AD105" s="14">
        <v>1</v>
      </c>
      <c r="AE105" s="11">
        <v>2</v>
      </c>
      <c r="AF105" s="12"/>
      <c r="AG105" s="13"/>
      <c r="AH105" s="13"/>
      <c r="AI105" s="14"/>
      <c r="AJ105" s="11">
        <v>2</v>
      </c>
      <c r="AK105" s="12"/>
      <c r="AL105" s="13"/>
      <c r="AM105" s="13"/>
      <c r="AN105" s="14"/>
      <c r="AO105" s="11">
        <v>2</v>
      </c>
      <c r="AP105" s="12"/>
      <c r="AQ105" s="13"/>
      <c r="AR105" s="13"/>
      <c r="AS105" s="14"/>
      <c r="AT105" s="11">
        <v>2</v>
      </c>
      <c r="AU105" s="12"/>
      <c r="AV105" s="13"/>
      <c r="AW105" s="13"/>
      <c r="AX105" s="14"/>
      <c r="AY105" s="11">
        <v>2</v>
      </c>
      <c r="AZ105" s="12"/>
      <c r="BA105" s="13"/>
      <c r="BB105" s="13"/>
      <c r="BC105" s="14"/>
      <c r="BD105" s="11">
        <v>2</v>
      </c>
      <c r="BE105" s="12"/>
      <c r="BF105" s="13"/>
      <c r="BG105" s="13"/>
      <c r="BH105" s="14"/>
      <c r="BI105" s="11">
        <v>2</v>
      </c>
      <c r="BJ105" s="12"/>
      <c r="BK105" s="13"/>
      <c r="BL105" s="13"/>
      <c r="BM105" s="14"/>
      <c r="BN105" s="11">
        <v>2</v>
      </c>
      <c r="BO105" s="12"/>
      <c r="BP105" s="13"/>
      <c r="BQ105" s="13"/>
      <c r="BR105" s="14"/>
      <c r="BS105" s="11">
        <v>2</v>
      </c>
      <c r="BT105" s="12"/>
      <c r="BU105" s="13"/>
      <c r="BV105" s="13"/>
      <c r="BW105" s="14"/>
      <c r="BX105" s="11">
        <v>2</v>
      </c>
      <c r="BY105" s="12"/>
      <c r="BZ105" s="13"/>
      <c r="CA105" s="13"/>
      <c r="CB105" s="14"/>
      <c r="CC105" s="11">
        <v>2</v>
      </c>
      <c r="CD105" s="12"/>
      <c r="CE105" s="13"/>
      <c r="CF105" s="13"/>
      <c r="CG105" s="14"/>
    </row>
    <row r="106" spans="1:85" ht="12.75">
      <c r="A106" s="11">
        <v>3</v>
      </c>
      <c r="B106" s="12">
        <v>1</v>
      </c>
      <c r="C106" s="13">
        <v>2</v>
      </c>
      <c r="D106" s="13">
        <v>1</v>
      </c>
      <c r="E106" s="14">
        <v>1</v>
      </c>
      <c r="F106" s="11">
        <v>3</v>
      </c>
      <c r="G106" s="12">
        <v>1</v>
      </c>
      <c r="H106" s="13">
        <v>1</v>
      </c>
      <c r="I106" s="13">
        <v>1</v>
      </c>
      <c r="J106" s="14">
        <v>2</v>
      </c>
      <c r="K106" s="11">
        <v>3</v>
      </c>
      <c r="L106" s="12">
        <v>1</v>
      </c>
      <c r="M106" s="13">
        <v>1</v>
      </c>
      <c r="N106" s="13">
        <v>1</v>
      </c>
      <c r="O106" s="14">
        <v>1</v>
      </c>
      <c r="P106" s="11">
        <v>3</v>
      </c>
      <c r="Q106" s="12">
        <v>1</v>
      </c>
      <c r="R106" s="13">
        <v>1</v>
      </c>
      <c r="S106" s="13">
        <v>1</v>
      </c>
      <c r="T106" s="14">
        <v>1</v>
      </c>
      <c r="U106" s="11">
        <v>3</v>
      </c>
      <c r="V106" s="12">
        <v>1</v>
      </c>
      <c r="W106" s="13">
        <v>1</v>
      </c>
      <c r="X106" s="13">
        <v>1</v>
      </c>
      <c r="Y106" s="14">
        <v>1</v>
      </c>
      <c r="Z106" s="11">
        <v>3</v>
      </c>
      <c r="AA106" s="12">
        <v>2</v>
      </c>
      <c r="AB106" s="13">
        <v>1</v>
      </c>
      <c r="AC106" s="13">
        <v>3</v>
      </c>
      <c r="AD106" s="14">
        <v>1</v>
      </c>
      <c r="AE106" s="11">
        <v>3</v>
      </c>
      <c r="AF106" s="12"/>
      <c r="AG106" s="13"/>
      <c r="AH106" s="13"/>
      <c r="AI106" s="14"/>
      <c r="AJ106" s="11">
        <v>3</v>
      </c>
      <c r="AK106" s="12"/>
      <c r="AL106" s="13"/>
      <c r="AM106" s="13"/>
      <c r="AN106" s="14"/>
      <c r="AO106" s="11">
        <v>3</v>
      </c>
      <c r="AP106" s="12"/>
      <c r="AQ106" s="13"/>
      <c r="AR106" s="13"/>
      <c r="AS106" s="14"/>
      <c r="AT106" s="11">
        <v>3</v>
      </c>
      <c r="AU106" s="12"/>
      <c r="AV106" s="13"/>
      <c r="AW106" s="13"/>
      <c r="AX106" s="14"/>
      <c r="AY106" s="11">
        <v>3</v>
      </c>
      <c r="AZ106" s="12"/>
      <c r="BA106" s="13"/>
      <c r="BB106" s="13"/>
      <c r="BC106" s="14"/>
      <c r="BD106" s="11">
        <v>3</v>
      </c>
      <c r="BE106" s="12"/>
      <c r="BF106" s="13"/>
      <c r="BG106" s="13"/>
      <c r="BH106" s="14"/>
      <c r="BI106" s="11">
        <v>3</v>
      </c>
      <c r="BJ106" s="12"/>
      <c r="BK106" s="13"/>
      <c r="BL106" s="13"/>
      <c r="BM106" s="14"/>
      <c r="BN106" s="11">
        <v>3</v>
      </c>
      <c r="BO106" s="12"/>
      <c r="BP106" s="13"/>
      <c r="BQ106" s="13"/>
      <c r="BR106" s="14"/>
      <c r="BS106" s="11">
        <v>3</v>
      </c>
      <c r="BT106" s="12"/>
      <c r="BU106" s="13"/>
      <c r="BV106" s="13"/>
      <c r="BW106" s="14"/>
      <c r="BX106" s="11">
        <v>3</v>
      </c>
      <c r="BY106" s="12"/>
      <c r="BZ106" s="13"/>
      <c r="CA106" s="13"/>
      <c r="CB106" s="14"/>
      <c r="CC106" s="11">
        <v>3</v>
      </c>
      <c r="CD106" s="12"/>
      <c r="CE106" s="13"/>
      <c r="CF106" s="13"/>
      <c r="CG106" s="14"/>
    </row>
    <row r="107" spans="1:85" ht="12.75">
      <c r="A107" s="11">
        <v>4</v>
      </c>
      <c r="B107" s="12">
        <v>2</v>
      </c>
      <c r="C107" s="13">
        <v>1</v>
      </c>
      <c r="D107" s="13">
        <v>2</v>
      </c>
      <c r="E107" s="14">
        <v>2</v>
      </c>
      <c r="F107" s="11">
        <v>4</v>
      </c>
      <c r="G107" s="12">
        <v>2</v>
      </c>
      <c r="H107" s="13">
        <v>2</v>
      </c>
      <c r="I107" s="13">
        <v>4</v>
      </c>
      <c r="J107" s="14">
        <v>4</v>
      </c>
      <c r="K107" s="11">
        <v>4</v>
      </c>
      <c r="L107" s="12">
        <v>2</v>
      </c>
      <c r="M107" s="13">
        <v>4</v>
      </c>
      <c r="N107" s="13">
        <v>1</v>
      </c>
      <c r="O107" s="14">
        <v>1</v>
      </c>
      <c r="P107" s="11">
        <v>4</v>
      </c>
      <c r="Q107" s="12">
        <v>1</v>
      </c>
      <c r="R107" s="13">
        <v>1</v>
      </c>
      <c r="S107" s="13">
        <v>1</v>
      </c>
      <c r="T107" s="14">
        <v>2</v>
      </c>
      <c r="U107" s="11">
        <v>4</v>
      </c>
      <c r="V107" s="12">
        <v>2</v>
      </c>
      <c r="W107" s="13">
        <v>1</v>
      </c>
      <c r="X107" s="13">
        <v>2</v>
      </c>
      <c r="Y107" s="14">
        <v>1</v>
      </c>
      <c r="Z107" s="11">
        <v>4</v>
      </c>
      <c r="AA107" s="12">
        <v>3</v>
      </c>
      <c r="AB107" s="13">
        <v>3</v>
      </c>
      <c r="AC107" s="13">
        <v>1</v>
      </c>
      <c r="AD107" s="14">
        <v>1</v>
      </c>
      <c r="AE107" s="11">
        <v>4</v>
      </c>
      <c r="AF107" s="12"/>
      <c r="AG107" s="13"/>
      <c r="AH107" s="13"/>
      <c r="AI107" s="14"/>
      <c r="AJ107" s="11">
        <v>4</v>
      </c>
      <c r="AK107" s="12"/>
      <c r="AL107" s="13"/>
      <c r="AM107" s="13"/>
      <c r="AN107" s="14"/>
      <c r="AO107" s="11">
        <v>4</v>
      </c>
      <c r="AP107" s="12"/>
      <c r="AQ107" s="13"/>
      <c r="AR107" s="13"/>
      <c r="AS107" s="14"/>
      <c r="AT107" s="11">
        <v>4</v>
      </c>
      <c r="AU107" s="12"/>
      <c r="AV107" s="13"/>
      <c r="AW107" s="13"/>
      <c r="AX107" s="14"/>
      <c r="AY107" s="11">
        <v>4</v>
      </c>
      <c r="AZ107" s="12"/>
      <c r="BA107" s="13"/>
      <c r="BB107" s="13"/>
      <c r="BC107" s="14"/>
      <c r="BD107" s="11">
        <v>4</v>
      </c>
      <c r="BE107" s="12"/>
      <c r="BF107" s="13"/>
      <c r="BG107" s="13"/>
      <c r="BH107" s="14"/>
      <c r="BI107" s="11">
        <v>4</v>
      </c>
      <c r="BJ107" s="12"/>
      <c r="BK107" s="13"/>
      <c r="BL107" s="13"/>
      <c r="BM107" s="14"/>
      <c r="BN107" s="11">
        <v>4</v>
      </c>
      <c r="BO107" s="12"/>
      <c r="BP107" s="13"/>
      <c r="BQ107" s="13"/>
      <c r="BR107" s="14"/>
      <c r="BS107" s="11">
        <v>4</v>
      </c>
      <c r="BT107" s="12"/>
      <c r="BU107" s="13"/>
      <c r="BV107" s="13"/>
      <c r="BW107" s="14"/>
      <c r="BX107" s="11">
        <v>4</v>
      </c>
      <c r="BY107" s="12"/>
      <c r="BZ107" s="13"/>
      <c r="CA107" s="13"/>
      <c r="CB107" s="14"/>
      <c r="CC107" s="11">
        <v>4</v>
      </c>
      <c r="CD107" s="12"/>
      <c r="CE107" s="13"/>
      <c r="CF107" s="13"/>
      <c r="CG107" s="14"/>
    </row>
    <row r="108" spans="1:85" ht="12.75">
      <c r="A108" s="11">
        <v>5</v>
      </c>
      <c r="B108" s="12">
        <v>1</v>
      </c>
      <c r="C108" s="13">
        <v>1</v>
      </c>
      <c r="D108" s="13">
        <v>1</v>
      </c>
      <c r="E108" s="14">
        <v>1</v>
      </c>
      <c r="F108" s="11">
        <v>5</v>
      </c>
      <c r="G108" s="12">
        <v>1</v>
      </c>
      <c r="H108" s="13">
        <v>2</v>
      </c>
      <c r="I108" s="13">
        <v>1</v>
      </c>
      <c r="J108" s="14">
        <v>1</v>
      </c>
      <c r="K108" s="11">
        <v>5</v>
      </c>
      <c r="L108" s="12">
        <v>1</v>
      </c>
      <c r="M108" s="13">
        <v>1</v>
      </c>
      <c r="N108" s="13">
        <v>1</v>
      </c>
      <c r="O108" s="14">
        <v>2</v>
      </c>
      <c r="P108" s="11">
        <v>5</v>
      </c>
      <c r="Q108" s="12">
        <v>2</v>
      </c>
      <c r="R108" s="13">
        <v>1</v>
      </c>
      <c r="S108" s="13">
        <v>1</v>
      </c>
      <c r="T108" s="14">
        <v>1</v>
      </c>
      <c r="U108" s="11">
        <v>5</v>
      </c>
      <c r="V108" s="12">
        <v>1</v>
      </c>
      <c r="W108" s="13">
        <v>1</v>
      </c>
      <c r="X108" s="13">
        <v>1</v>
      </c>
      <c r="Y108" s="14">
        <v>1</v>
      </c>
      <c r="Z108" s="11">
        <v>5</v>
      </c>
      <c r="AA108" s="12">
        <v>1</v>
      </c>
      <c r="AB108" s="13">
        <v>1</v>
      </c>
      <c r="AC108" s="13">
        <v>1</v>
      </c>
      <c r="AD108" s="14">
        <v>1</v>
      </c>
      <c r="AE108" s="11">
        <v>5</v>
      </c>
      <c r="AF108" s="12"/>
      <c r="AG108" s="13"/>
      <c r="AH108" s="13"/>
      <c r="AI108" s="14"/>
      <c r="AJ108" s="11">
        <v>5</v>
      </c>
      <c r="AK108" s="12"/>
      <c r="AL108" s="13"/>
      <c r="AM108" s="13"/>
      <c r="AN108" s="14"/>
      <c r="AO108" s="11">
        <v>5</v>
      </c>
      <c r="AP108" s="12"/>
      <c r="AQ108" s="13"/>
      <c r="AR108" s="13"/>
      <c r="AS108" s="14"/>
      <c r="AT108" s="11">
        <v>5</v>
      </c>
      <c r="AU108" s="12"/>
      <c r="AV108" s="13"/>
      <c r="AW108" s="13"/>
      <c r="AX108" s="14"/>
      <c r="AY108" s="11">
        <v>5</v>
      </c>
      <c r="AZ108" s="12"/>
      <c r="BA108" s="13"/>
      <c r="BB108" s="13"/>
      <c r="BC108" s="14"/>
      <c r="BD108" s="11">
        <v>5</v>
      </c>
      <c r="BE108" s="12"/>
      <c r="BF108" s="13"/>
      <c r="BG108" s="13"/>
      <c r="BH108" s="14"/>
      <c r="BI108" s="11">
        <v>5</v>
      </c>
      <c r="BJ108" s="12"/>
      <c r="BK108" s="13"/>
      <c r="BL108" s="13"/>
      <c r="BM108" s="14"/>
      <c r="BN108" s="11">
        <v>5</v>
      </c>
      <c r="BO108" s="12"/>
      <c r="BP108" s="13"/>
      <c r="BQ108" s="13"/>
      <c r="BR108" s="14"/>
      <c r="BS108" s="11">
        <v>5</v>
      </c>
      <c r="BT108" s="12"/>
      <c r="BU108" s="13"/>
      <c r="BV108" s="13"/>
      <c r="BW108" s="14"/>
      <c r="BX108" s="11">
        <v>5</v>
      </c>
      <c r="BY108" s="12"/>
      <c r="BZ108" s="13"/>
      <c r="CA108" s="13"/>
      <c r="CB108" s="14"/>
      <c r="CC108" s="11">
        <v>5</v>
      </c>
      <c r="CD108" s="12"/>
      <c r="CE108" s="13"/>
      <c r="CF108" s="13"/>
      <c r="CG108" s="14"/>
    </row>
    <row r="109" spans="1:85" ht="12.75">
      <c r="A109" s="11">
        <v>6</v>
      </c>
      <c r="B109" s="12">
        <v>1</v>
      </c>
      <c r="C109" s="13">
        <v>1</v>
      </c>
      <c r="D109" s="13">
        <v>1</v>
      </c>
      <c r="E109" s="14">
        <v>2</v>
      </c>
      <c r="F109" s="11">
        <v>6</v>
      </c>
      <c r="G109" s="12">
        <v>1</v>
      </c>
      <c r="H109" s="13">
        <v>1</v>
      </c>
      <c r="I109" s="13">
        <v>1</v>
      </c>
      <c r="J109" s="14">
        <v>1</v>
      </c>
      <c r="K109" s="11">
        <v>6</v>
      </c>
      <c r="L109" s="12">
        <v>1</v>
      </c>
      <c r="M109" s="13">
        <v>2</v>
      </c>
      <c r="N109" s="13">
        <v>2</v>
      </c>
      <c r="O109" s="14">
        <v>1</v>
      </c>
      <c r="P109" s="11">
        <v>6</v>
      </c>
      <c r="Q109" s="12">
        <v>1</v>
      </c>
      <c r="R109" s="13">
        <v>1</v>
      </c>
      <c r="S109" s="13">
        <v>1</v>
      </c>
      <c r="T109" s="14">
        <v>1</v>
      </c>
      <c r="U109" s="11">
        <v>6</v>
      </c>
      <c r="V109" s="12">
        <v>1</v>
      </c>
      <c r="W109" s="13">
        <v>3</v>
      </c>
      <c r="X109" s="13">
        <v>2</v>
      </c>
      <c r="Y109" s="14">
        <v>1</v>
      </c>
      <c r="Z109" s="11">
        <v>6</v>
      </c>
      <c r="AA109" s="12">
        <v>1</v>
      </c>
      <c r="AB109" s="13">
        <v>1</v>
      </c>
      <c r="AC109" s="13">
        <v>1</v>
      </c>
      <c r="AD109" s="14">
        <v>1</v>
      </c>
      <c r="AE109" s="11">
        <v>6</v>
      </c>
      <c r="AF109" s="12"/>
      <c r="AG109" s="13"/>
      <c r="AH109" s="13"/>
      <c r="AI109" s="14"/>
      <c r="AJ109" s="11">
        <v>6</v>
      </c>
      <c r="AK109" s="12"/>
      <c r="AL109" s="13"/>
      <c r="AM109" s="13"/>
      <c r="AN109" s="14"/>
      <c r="AO109" s="11">
        <v>6</v>
      </c>
      <c r="AP109" s="12"/>
      <c r="AQ109" s="13"/>
      <c r="AR109" s="13"/>
      <c r="AS109" s="14"/>
      <c r="AT109" s="11">
        <v>6</v>
      </c>
      <c r="AU109" s="12"/>
      <c r="AV109" s="13"/>
      <c r="AW109" s="13"/>
      <c r="AX109" s="14"/>
      <c r="AY109" s="11">
        <v>6</v>
      </c>
      <c r="AZ109" s="12"/>
      <c r="BA109" s="13"/>
      <c r="BB109" s="13"/>
      <c r="BC109" s="14"/>
      <c r="BD109" s="11">
        <v>6</v>
      </c>
      <c r="BE109" s="12"/>
      <c r="BF109" s="13"/>
      <c r="BG109" s="13"/>
      <c r="BH109" s="14"/>
      <c r="BI109" s="11">
        <v>6</v>
      </c>
      <c r="BJ109" s="12"/>
      <c r="BK109" s="13"/>
      <c r="BL109" s="13"/>
      <c r="BM109" s="14"/>
      <c r="BN109" s="11">
        <v>6</v>
      </c>
      <c r="BO109" s="12"/>
      <c r="BP109" s="13"/>
      <c r="BQ109" s="13"/>
      <c r="BR109" s="14"/>
      <c r="BS109" s="11">
        <v>6</v>
      </c>
      <c r="BT109" s="12"/>
      <c r="BU109" s="13"/>
      <c r="BV109" s="13"/>
      <c r="BW109" s="14"/>
      <c r="BX109" s="11">
        <v>6</v>
      </c>
      <c r="BY109" s="12"/>
      <c r="BZ109" s="13"/>
      <c r="CA109" s="13"/>
      <c r="CB109" s="14"/>
      <c r="CC109" s="11">
        <v>6</v>
      </c>
      <c r="CD109" s="12"/>
      <c r="CE109" s="13"/>
      <c r="CF109" s="13"/>
      <c r="CG109" s="14"/>
    </row>
    <row r="110" spans="1:85" ht="12.75">
      <c r="A110" s="11">
        <v>7</v>
      </c>
      <c r="B110" s="12">
        <v>1</v>
      </c>
      <c r="C110" s="13">
        <v>1</v>
      </c>
      <c r="D110" s="13">
        <v>1</v>
      </c>
      <c r="E110" s="14">
        <v>1</v>
      </c>
      <c r="F110" s="11">
        <v>7</v>
      </c>
      <c r="G110" s="12">
        <v>1</v>
      </c>
      <c r="H110" s="13">
        <v>1</v>
      </c>
      <c r="I110" s="13">
        <v>2</v>
      </c>
      <c r="J110" s="14">
        <v>1</v>
      </c>
      <c r="K110" s="11">
        <v>7</v>
      </c>
      <c r="L110" s="12">
        <v>1</v>
      </c>
      <c r="M110" s="13">
        <v>1</v>
      </c>
      <c r="N110" s="13">
        <v>1</v>
      </c>
      <c r="O110" s="14">
        <v>2</v>
      </c>
      <c r="P110" s="11">
        <v>7</v>
      </c>
      <c r="Q110" s="12">
        <v>1</v>
      </c>
      <c r="R110" s="13">
        <v>1</v>
      </c>
      <c r="S110" s="13">
        <v>1</v>
      </c>
      <c r="T110" s="14">
        <v>1</v>
      </c>
      <c r="U110" s="11">
        <v>7</v>
      </c>
      <c r="V110" s="12">
        <v>1</v>
      </c>
      <c r="W110" s="13">
        <v>2</v>
      </c>
      <c r="X110" s="13">
        <v>1</v>
      </c>
      <c r="Y110" s="14">
        <v>1</v>
      </c>
      <c r="Z110" s="11">
        <v>7</v>
      </c>
      <c r="AA110" s="12">
        <v>1</v>
      </c>
      <c r="AB110" s="13">
        <v>1</v>
      </c>
      <c r="AC110" s="13">
        <v>1</v>
      </c>
      <c r="AD110" s="14">
        <v>1</v>
      </c>
      <c r="AE110" s="11">
        <v>7</v>
      </c>
      <c r="AF110" s="12"/>
      <c r="AG110" s="13"/>
      <c r="AH110" s="13"/>
      <c r="AI110" s="14"/>
      <c r="AJ110" s="11">
        <v>7</v>
      </c>
      <c r="AK110" s="12"/>
      <c r="AL110" s="13"/>
      <c r="AM110" s="13"/>
      <c r="AN110" s="14"/>
      <c r="AO110" s="11">
        <v>7</v>
      </c>
      <c r="AP110" s="12"/>
      <c r="AQ110" s="13"/>
      <c r="AR110" s="13"/>
      <c r="AS110" s="14"/>
      <c r="AT110" s="11">
        <v>7</v>
      </c>
      <c r="AU110" s="12"/>
      <c r="AV110" s="13"/>
      <c r="AW110" s="13"/>
      <c r="AX110" s="14"/>
      <c r="AY110" s="11">
        <v>7</v>
      </c>
      <c r="AZ110" s="12"/>
      <c r="BA110" s="13"/>
      <c r="BB110" s="13"/>
      <c r="BC110" s="14"/>
      <c r="BD110" s="11">
        <v>7</v>
      </c>
      <c r="BE110" s="12"/>
      <c r="BF110" s="13"/>
      <c r="BG110" s="13"/>
      <c r="BH110" s="14"/>
      <c r="BI110" s="11">
        <v>7</v>
      </c>
      <c r="BJ110" s="12"/>
      <c r="BK110" s="13"/>
      <c r="BL110" s="13"/>
      <c r="BM110" s="14"/>
      <c r="BN110" s="11">
        <v>7</v>
      </c>
      <c r="BO110" s="12"/>
      <c r="BP110" s="13"/>
      <c r="BQ110" s="13"/>
      <c r="BR110" s="14"/>
      <c r="BS110" s="11">
        <v>7</v>
      </c>
      <c r="BT110" s="12"/>
      <c r="BU110" s="13"/>
      <c r="BV110" s="13"/>
      <c r="BW110" s="14"/>
      <c r="BX110" s="11">
        <v>7</v>
      </c>
      <c r="BY110" s="12"/>
      <c r="BZ110" s="13"/>
      <c r="CA110" s="13"/>
      <c r="CB110" s="14"/>
      <c r="CC110" s="11">
        <v>7</v>
      </c>
      <c r="CD110" s="12"/>
      <c r="CE110" s="13"/>
      <c r="CF110" s="13"/>
      <c r="CG110" s="14"/>
    </row>
    <row r="111" spans="1:85" ht="12.75">
      <c r="A111" s="11">
        <v>8</v>
      </c>
      <c r="B111" s="12">
        <v>1</v>
      </c>
      <c r="C111" s="13">
        <v>1</v>
      </c>
      <c r="D111" s="13">
        <v>1</v>
      </c>
      <c r="E111" s="14">
        <v>1</v>
      </c>
      <c r="F111" s="11">
        <v>8</v>
      </c>
      <c r="G111" s="12">
        <v>1</v>
      </c>
      <c r="H111" s="13">
        <v>1</v>
      </c>
      <c r="I111" s="13">
        <v>1</v>
      </c>
      <c r="J111" s="14">
        <v>1</v>
      </c>
      <c r="K111" s="11">
        <v>8</v>
      </c>
      <c r="L111" s="12">
        <v>1</v>
      </c>
      <c r="M111" s="13">
        <v>1</v>
      </c>
      <c r="N111" s="13">
        <v>1</v>
      </c>
      <c r="O111" s="14">
        <v>1</v>
      </c>
      <c r="P111" s="11">
        <v>8</v>
      </c>
      <c r="Q111" s="12">
        <v>1</v>
      </c>
      <c r="R111" s="13">
        <v>1</v>
      </c>
      <c r="S111" s="13">
        <v>1</v>
      </c>
      <c r="T111" s="14">
        <v>1</v>
      </c>
      <c r="U111" s="11">
        <v>8</v>
      </c>
      <c r="V111" s="12">
        <v>1</v>
      </c>
      <c r="W111" s="13">
        <v>1</v>
      </c>
      <c r="X111" s="13">
        <v>1</v>
      </c>
      <c r="Y111" s="14">
        <v>1</v>
      </c>
      <c r="Z111" s="11">
        <v>8</v>
      </c>
      <c r="AA111" s="12">
        <v>1</v>
      </c>
      <c r="AB111" s="13">
        <v>1</v>
      </c>
      <c r="AC111" s="13">
        <v>1</v>
      </c>
      <c r="AD111" s="14">
        <v>1</v>
      </c>
      <c r="AE111" s="11">
        <v>8</v>
      </c>
      <c r="AF111" s="12"/>
      <c r="AG111" s="13"/>
      <c r="AH111" s="13"/>
      <c r="AI111" s="14"/>
      <c r="AJ111" s="11">
        <v>8</v>
      </c>
      <c r="AK111" s="12"/>
      <c r="AL111" s="13"/>
      <c r="AM111" s="13"/>
      <c r="AN111" s="14"/>
      <c r="AO111" s="11">
        <v>8</v>
      </c>
      <c r="AP111" s="12"/>
      <c r="AQ111" s="13"/>
      <c r="AR111" s="13"/>
      <c r="AS111" s="14"/>
      <c r="AT111" s="11">
        <v>8</v>
      </c>
      <c r="AU111" s="12"/>
      <c r="AV111" s="13"/>
      <c r="AW111" s="13"/>
      <c r="AX111" s="14"/>
      <c r="AY111" s="11">
        <v>8</v>
      </c>
      <c r="AZ111" s="12"/>
      <c r="BA111" s="13"/>
      <c r="BB111" s="13"/>
      <c r="BC111" s="14"/>
      <c r="BD111" s="11">
        <v>8</v>
      </c>
      <c r="BE111" s="12"/>
      <c r="BF111" s="13"/>
      <c r="BG111" s="13"/>
      <c r="BH111" s="14"/>
      <c r="BI111" s="11">
        <v>8</v>
      </c>
      <c r="BJ111" s="12"/>
      <c r="BK111" s="13"/>
      <c r="BL111" s="13"/>
      <c r="BM111" s="14"/>
      <c r="BN111" s="11">
        <v>8</v>
      </c>
      <c r="BO111" s="12"/>
      <c r="BP111" s="13"/>
      <c r="BQ111" s="13"/>
      <c r="BR111" s="14"/>
      <c r="BS111" s="11">
        <v>8</v>
      </c>
      <c r="BT111" s="12"/>
      <c r="BU111" s="13"/>
      <c r="BV111" s="13"/>
      <c r="BW111" s="14"/>
      <c r="BX111" s="11">
        <v>8</v>
      </c>
      <c r="BY111" s="12"/>
      <c r="BZ111" s="13"/>
      <c r="CA111" s="13"/>
      <c r="CB111" s="14"/>
      <c r="CC111" s="11">
        <v>8</v>
      </c>
      <c r="CD111" s="12"/>
      <c r="CE111" s="13"/>
      <c r="CF111" s="13"/>
      <c r="CG111" s="14"/>
    </row>
    <row r="112" spans="1:85" ht="12.75">
      <c r="A112" s="11">
        <v>9</v>
      </c>
      <c r="B112" s="12">
        <v>1</v>
      </c>
      <c r="C112" s="13">
        <v>1</v>
      </c>
      <c r="D112" s="13">
        <v>1</v>
      </c>
      <c r="E112" s="14">
        <v>2</v>
      </c>
      <c r="F112" s="11">
        <v>9</v>
      </c>
      <c r="G112" s="12">
        <v>2</v>
      </c>
      <c r="H112" s="13">
        <v>3</v>
      </c>
      <c r="I112" s="13">
        <v>1</v>
      </c>
      <c r="J112" s="14">
        <v>2</v>
      </c>
      <c r="K112" s="11">
        <v>9</v>
      </c>
      <c r="L112" s="12">
        <v>2</v>
      </c>
      <c r="M112" s="13">
        <v>1</v>
      </c>
      <c r="N112" s="13">
        <v>1</v>
      </c>
      <c r="O112" s="14">
        <v>1</v>
      </c>
      <c r="P112" s="11">
        <v>9</v>
      </c>
      <c r="Q112" s="12">
        <v>1</v>
      </c>
      <c r="R112" s="13">
        <v>1</v>
      </c>
      <c r="S112" s="13">
        <v>1</v>
      </c>
      <c r="T112" s="14">
        <v>1</v>
      </c>
      <c r="U112" s="11">
        <v>9</v>
      </c>
      <c r="V112" s="12">
        <v>1</v>
      </c>
      <c r="W112" s="13">
        <v>1</v>
      </c>
      <c r="X112" s="13">
        <v>2</v>
      </c>
      <c r="Y112" s="14">
        <v>1</v>
      </c>
      <c r="Z112" s="11">
        <v>9</v>
      </c>
      <c r="AA112" s="12">
        <v>1</v>
      </c>
      <c r="AB112" s="13">
        <v>1</v>
      </c>
      <c r="AC112" s="13">
        <v>1</v>
      </c>
      <c r="AD112" s="14">
        <v>1</v>
      </c>
      <c r="AE112" s="11">
        <v>9</v>
      </c>
      <c r="AF112" s="12"/>
      <c r="AG112" s="13"/>
      <c r="AH112" s="13"/>
      <c r="AI112" s="14"/>
      <c r="AJ112" s="11">
        <v>9</v>
      </c>
      <c r="AK112" s="12"/>
      <c r="AL112" s="13"/>
      <c r="AM112" s="13"/>
      <c r="AN112" s="14"/>
      <c r="AO112" s="11">
        <v>9</v>
      </c>
      <c r="AP112" s="12"/>
      <c r="AQ112" s="13"/>
      <c r="AR112" s="13"/>
      <c r="AS112" s="14"/>
      <c r="AT112" s="11">
        <v>9</v>
      </c>
      <c r="AU112" s="12"/>
      <c r="AV112" s="13"/>
      <c r="AW112" s="13"/>
      <c r="AX112" s="14"/>
      <c r="AY112" s="11">
        <v>9</v>
      </c>
      <c r="AZ112" s="12"/>
      <c r="BA112" s="13"/>
      <c r="BB112" s="13"/>
      <c r="BC112" s="14"/>
      <c r="BD112" s="11">
        <v>9</v>
      </c>
      <c r="BE112" s="12"/>
      <c r="BF112" s="13"/>
      <c r="BG112" s="13"/>
      <c r="BH112" s="14"/>
      <c r="BI112" s="11">
        <v>9</v>
      </c>
      <c r="BJ112" s="12"/>
      <c r="BK112" s="13"/>
      <c r="BL112" s="13"/>
      <c r="BM112" s="14"/>
      <c r="BN112" s="11">
        <v>9</v>
      </c>
      <c r="BO112" s="12"/>
      <c r="BP112" s="13"/>
      <c r="BQ112" s="13"/>
      <c r="BR112" s="14"/>
      <c r="BS112" s="11">
        <v>9</v>
      </c>
      <c r="BT112" s="12"/>
      <c r="BU112" s="13"/>
      <c r="BV112" s="13"/>
      <c r="BW112" s="14"/>
      <c r="BX112" s="11">
        <v>9</v>
      </c>
      <c r="BY112" s="12"/>
      <c r="BZ112" s="13"/>
      <c r="CA112" s="13"/>
      <c r="CB112" s="14"/>
      <c r="CC112" s="11">
        <v>9</v>
      </c>
      <c r="CD112" s="12"/>
      <c r="CE112" s="13"/>
      <c r="CF112" s="13"/>
      <c r="CG112" s="14"/>
    </row>
    <row r="113" spans="1:85" ht="12.75">
      <c r="A113" s="11">
        <v>10</v>
      </c>
      <c r="B113" s="12">
        <v>2</v>
      </c>
      <c r="C113" s="13">
        <v>1</v>
      </c>
      <c r="D113" s="13">
        <v>2</v>
      </c>
      <c r="E113" s="14">
        <v>2</v>
      </c>
      <c r="F113" s="11">
        <v>10</v>
      </c>
      <c r="G113" s="12">
        <v>1</v>
      </c>
      <c r="H113" s="13">
        <v>1</v>
      </c>
      <c r="I113" s="13">
        <v>1</v>
      </c>
      <c r="J113" s="14">
        <v>3</v>
      </c>
      <c r="K113" s="11">
        <v>10</v>
      </c>
      <c r="L113" s="12">
        <v>2</v>
      </c>
      <c r="M113" s="13">
        <v>2</v>
      </c>
      <c r="N113" s="13">
        <v>2</v>
      </c>
      <c r="O113" s="14">
        <v>2</v>
      </c>
      <c r="P113" s="11">
        <v>10</v>
      </c>
      <c r="Q113" s="12">
        <v>2</v>
      </c>
      <c r="R113" s="13">
        <v>1</v>
      </c>
      <c r="S113" s="13">
        <v>2</v>
      </c>
      <c r="T113" s="14">
        <v>1</v>
      </c>
      <c r="U113" s="11">
        <v>10</v>
      </c>
      <c r="V113" s="12">
        <v>1</v>
      </c>
      <c r="W113" s="13">
        <v>1</v>
      </c>
      <c r="X113" s="13">
        <v>1</v>
      </c>
      <c r="Y113" s="14">
        <v>1</v>
      </c>
      <c r="Z113" s="11">
        <v>10</v>
      </c>
      <c r="AA113" s="12">
        <v>1</v>
      </c>
      <c r="AB113" s="13">
        <v>1</v>
      </c>
      <c r="AC113" s="13">
        <v>1</v>
      </c>
      <c r="AD113" s="14">
        <v>2</v>
      </c>
      <c r="AE113" s="11">
        <v>10</v>
      </c>
      <c r="AF113" s="12"/>
      <c r="AG113" s="13"/>
      <c r="AH113" s="13"/>
      <c r="AI113" s="14"/>
      <c r="AJ113" s="11">
        <v>10</v>
      </c>
      <c r="AK113" s="12"/>
      <c r="AL113" s="13"/>
      <c r="AM113" s="13"/>
      <c r="AN113" s="14"/>
      <c r="AO113" s="11">
        <v>10</v>
      </c>
      <c r="AP113" s="12"/>
      <c r="AQ113" s="13"/>
      <c r="AR113" s="13"/>
      <c r="AS113" s="14"/>
      <c r="AT113" s="11">
        <v>10</v>
      </c>
      <c r="AU113" s="12"/>
      <c r="AV113" s="13"/>
      <c r="AW113" s="13"/>
      <c r="AX113" s="14"/>
      <c r="AY113" s="11">
        <v>10</v>
      </c>
      <c r="AZ113" s="12"/>
      <c r="BA113" s="13"/>
      <c r="BB113" s="13"/>
      <c r="BC113" s="14"/>
      <c r="BD113" s="11">
        <v>10</v>
      </c>
      <c r="BE113" s="12"/>
      <c r="BF113" s="13"/>
      <c r="BG113" s="13"/>
      <c r="BH113" s="14"/>
      <c r="BI113" s="11">
        <v>10</v>
      </c>
      <c r="BJ113" s="12"/>
      <c r="BK113" s="13"/>
      <c r="BL113" s="13"/>
      <c r="BM113" s="14"/>
      <c r="BN113" s="11">
        <v>10</v>
      </c>
      <c r="BO113" s="12"/>
      <c r="BP113" s="13"/>
      <c r="BQ113" s="13"/>
      <c r="BR113" s="14"/>
      <c r="BS113" s="11">
        <v>10</v>
      </c>
      <c r="BT113" s="12"/>
      <c r="BU113" s="13"/>
      <c r="BV113" s="13"/>
      <c r="BW113" s="14"/>
      <c r="BX113" s="11">
        <v>10</v>
      </c>
      <c r="BY113" s="12"/>
      <c r="BZ113" s="13"/>
      <c r="CA113" s="13"/>
      <c r="CB113" s="14"/>
      <c r="CC113" s="11">
        <v>10</v>
      </c>
      <c r="CD113" s="12"/>
      <c r="CE113" s="13"/>
      <c r="CF113" s="13"/>
      <c r="CG113" s="14"/>
    </row>
    <row r="114" spans="1:85" ht="12.75">
      <c r="A114" s="11">
        <v>11</v>
      </c>
      <c r="B114" s="12">
        <v>3</v>
      </c>
      <c r="C114" s="13">
        <v>2</v>
      </c>
      <c r="D114" s="13">
        <v>1</v>
      </c>
      <c r="E114" s="14">
        <v>1</v>
      </c>
      <c r="F114" s="11">
        <v>11</v>
      </c>
      <c r="G114" s="12">
        <v>2</v>
      </c>
      <c r="H114" s="13">
        <v>1</v>
      </c>
      <c r="I114" s="13">
        <v>1</v>
      </c>
      <c r="J114" s="14">
        <v>1</v>
      </c>
      <c r="K114" s="11">
        <v>11</v>
      </c>
      <c r="L114" s="12">
        <v>1</v>
      </c>
      <c r="M114" s="13">
        <v>4</v>
      </c>
      <c r="N114" s="13">
        <v>1</v>
      </c>
      <c r="O114" s="14">
        <v>5</v>
      </c>
      <c r="P114" s="11">
        <v>11</v>
      </c>
      <c r="Q114" s="12">
        <v>1</v>
      </c>
      <c r="R114" s="13">
        <v>1</v>
      </c>
      <c r="S114" s="13">
        <v>1</v>
      </c>
      <c r="T114" s="14">
        <v>1</v>
      </c>
      <c r="U114" s="11">
        <v>11</v>
      </c>
      <c r="V114" s="12">
        <v>1</v>
      </c>
      <c r="W114" s="13">
        <v>1</v>
      </c>
      <c r="X114" s="13">
        <v>1</v>
      </c>
      <c r="Y114" s="14">
        <v>1</v>
      </c>
      <c r="Z114" s="11">
        <v>11</v>
      </c>
      <c r="AA114" s="12">
        <v>1</v>
      </c>
      <c r="AB114" s="13">
        <v>1</v>
      </c>
      <c r="AC114" s="13">
        <v>1</v>
      </c>
      <c r="AD114" s="14">
        <v>1</v>
      </c>
      <c r="AE114" s="11">
        <v>11</v>
      </c>
      <c r="AF114" s="12"/>
      <c r="AG114" s="13"/>
      <c r="AH114" s="13"/>
      <c r="AI114" s="14"/>
      <c r="AJ114" s="11">
        <v>11</v>
      </c>
      <c r="AK114" s="12"/>
      <c r="AL114" s="13"/>
      <c r="AM114" s="13"/>
      <c r="AN114" s="14"/>
      <c r="AO114" s="11">
        <v>11</v>
      </c>
      <c r="AP114" s="12"/>
      <c r="AQ114" s="13"/>
      <c r="AR114" s="13"/>
      <c r="AS114" s="14"/>
      <c r="AT114" s="11">
        <v>11</v>
      </c>
      <c r="AU114" s="12"/>
      <c r="AV114" s="13"/>
      <c r="AW114" s="13"/>
      <c r="AX114" s="14"/>
      <c r="AY114" s="11">
        <v>11</v>
      </c>
      <c r="AZ114" s="12"/>
      <c r="BA114" s="13"/>
      <c r="BB114" s="13"/>
      <c r="BC114" s="14"/>
      <c r="BD114" s="11">
        <v>11</v>
      </c>
      <c r="BE114" s="12"/>
      <c r="BF114" s="13"/>
      <c r="BG114" s="13"/>
      <c r="BH114" s="14"/>
      <c r="BI114" s="11">
        <v>11</v>
      </c>
      <c r="BJ114" s="12"/>
      <c r="BK114" s="13"/>
      <c r="BL114" s="13"/>
      <c r="BM114" s="14"/>
      <c r="BN114" s="11">
        <v>11</v>
      </c>
      <c r="BO114" s="12"/>
      <c r="BP114" s="13"/>
      <c r="BQ114" s="13"/>
      <c r="BR114" s="14"/>
      <c r="BS114" s="11">
        <v>11</v>
      </c>
      <c r="BT114" s="12"/>
      <c r="BU114" s="13"/>
      <c r="BV114" s="13"/>
      <c r="BW114" s="14"/>
      <c r="BX114" s="11">
        <v>11</v>
      </c>
      <c r="BY114" s="12"/>
      <c r="BZ114" s="13"/>
      <c r="CA114" s="13"/>
      <c r="CB114" s="14"/>
      <c r="CC114" s="11">
        <v>11</v>
      </c>
      <c r="CD114" s="12"/>
      <c r="CE114" s="13"/>
      <c r="CF114" s="13"/>
      <c r="CG114" s="14"/>
    </row>
    <row r="115" spans="1:85" ht="12.75">
      <c r="A115" s="11">
        <v>12</v>
      </c>
      <c r="B115" s="12">
        <v>1</v>
      </c>
      <c r="C115" s="13">
        <v>1</v>
      </c>
      <c r="D115" s="13">
        <v>2</v>
      </c>
      <c r="E115" s="14">
        <v>1</v>
      </c>
      <c r="F115" s="11">
        <v>12</v>
      </c>
      <c r="G115" s="12">
        <v>3</v>
      </c>
      <c r="H115" s="13">
        <v>1</v>
      </c>
      <c r="I115" s="13">
        <v>4</v>
      </c>
      <c r="J115" s="14">
        <v>3</v>
      </c>
      <c r="K115" s="11">
        <v>12</v>
      </c>
      <c r="L115" s="12">
        <v>5</v>
      </c>
      <c r="M115" s="13">
        <v>2</v>
      </c>
      <c r="N115" s="13">
        <v>2</v>
      </c>
      <c r="O115" s="14">
        <v>1</v>
      </c>
      <c r="P115" s="11">
        <v>12</v>
      </c>
      <c r="Q115" s="12">
        <v>1</v>
      </c>
      <c r="R115" s="13">
        <v>1</v>
      </c>
      <c r="S115" s="13">
        <v>1</v>
      </c>
      <c r="T115" s="14">
        <v>2</v>
      </c>
      <c r="U115" s="11">
        <v>12</v>
      </c>
      <c r="V115" s="12">
        <v>1</v>
      </c>
      <c r="W115" s="13">
        <v>1</v>
      </c>
      <c r="X115" s="13">
        <v>1</v>
      </c>
      <c r="Y115" s="14">
        <v>1</v>
      </c>
      <c r="Z115" s="11">
        <v>12</v>
      </c>
      <c r="AA115" s="12">
        <v>1</v>
      </c>
      <c r="AB115" s="13">
        <v>1</v>
      </c>
      <c r="AC115" s="13">
        <v>1</v>
      </c>
      <c r="AD115" s="14">
        <v>2</v>
      </c>
      <c r="AE115" s="11">
        <v>12</v>
      </c>
      <c r="AF115" s="12"/>
      <c r="AG115" s="13"/>
      <c r="AH115" s="13"/>
      <c r="AI115" s="14"/>
      <c r="AJ115" s="11">
        <v>12</v>
      </c>
      <c r="AK115" s="12"/>
      <c r="AL115" s="13"/>
      <c r="AM115" s="13"/>
      <c r="AN115" s="14"/>
      <c r="AO115" s="11">
        <v>12</v>
      </c>
      <c r="AP115" s="12"/>
      <c r="AQ115" s="13"/>
      <c r="AR115" s="13"/>
      <c r="AS115" s="14"/>
      <c r="AT115" s="11">
        <v>12</v>
      </c>
      <c r="AU115" s="12"/>
      <c r="AV115" s="13"/>
      <c r="AW115" s="13"/>
      <c r="AX115" s="14"/>
      <c r="AY115" s="11">
        <v>12</v>
      </c>
      <c r="AZ115" s="12"/>
      <c r="BA115" s="13"/>
      <c r="BB115" s="13"/>
      <c r="BC115" s="14"/>
      <c r="BD115" s="11">
        <v>12</v>
      </c>
      <c r="BE115" s="12"/>
      <c r="BF115" s="13"/>
      <c r="BG115" s="13"/>
      <c r="BH115" s="14"/>
      <c r="BI115" s="11">
        <v>12</v>
      </c>
      <c r="BJ115" s="12"/>
      <c r="BK115" s="13"/>
      <c r="BL115" s="13"/>
      <c r="BM115" s="14"/>
      <c r="BN115" s="11">
        <v>12</v>
      </c>
      <c r="BO115" s="12"/>
      <c r="BP115" s="13"/>
      <c r="BQ115" s="13"/>
      <c r="BR115" s="14"/>
      <c r="BS115" s="11">
        <v>12</v>
      </c>
      <c r="BT115" s="12"/>
      <c r="BU115" s="13"/>
      <c r="BV115" s="13"/>
      <c r="BW115" s="14"/>
      <c r="BX115" s="11">
        <v>12</v>
      </c>
      <c r="BY115" s="12"/>
      <c r="BZ115" s="13"/>
      <c r="CA115" s="13"/>
      <c r="CB115" s="14"/>
      <c r="CC115" s="11">
        <v>12</v>
      </c>
      <c r="CD115" s="12"/>
      <c r="CE115" s="13"/>
      <c r="CF115" s="13"/>
      <c r="CG115" s="14"/>
    </row>
    <row r="116" spans="1:85" ht="12.75">
      <c r="A116" s="11">
        <v>13</v>
      </c>
      <c r="B116" s="12">
        <v>1</v>
      </c>
      <c r="C116" s="13">
        <v>2</v>
      </c>
      <c r="D116" s="13">
        <v>1</v>
      </c>
      <c r="E116" s="14">
        <v>2</v>
      </c>
      <c r="F116" s="11">
        <v>13</v>
      </c>
      <c r="G116" s="12">
        <v>2</v>
      </c>
      <c r="H116" s="13">
        <v>1</v>
      </c>
      <c r="I116" s="13">
        <v>2</v>
      </c>
      <c r="J116" s="14">
        <v>2</v>
      </c>
      <c r="K116" s="11">
        <v>13</v>
      </c>
      <c r="L116" s="12">
        <v>2</v>
      </c>
      <c r="M116" s="13">
        <v>3</v>
      </c>
      <c r="N116" s="13">
        <v>2</v>
      </c>
      <c r="O116" s="14">
        <v>1</v>
      </c>
      <c r="P116" s="11">
        <v>13</v>
      </c>
      <c r="Q116" s="12">
        <v>3</v>
      </c>
      <c r="R116" s="13">
        <v>2</v>
      </c>
      <c r="S116" s="13">
        <v>1</v>
      </c>
      <c r="T116" s="14">
        <v>2</v>
      </c>
      <c r="U116" s="11">
        <v>13</v>
      </c>
      <c r="V116" s="12">
        <v>2</v>
      </c>
      <c r="W116" s="13">
        <v>1</v>
      </c>
      <c r="X116" s="13">
        <v>1</v>
      </c>
      <c r="Y116" s="14">
        <v>1</v>
      </c>
      <c r="Z116" s="11">
        <v>13</v>
      </c>
      <c r="AA116" s="12">
        <v>3</v>
      </c>
      <c r="AB116" s="13">
        <v>2</v>
      </c>
      <c r="AC116" s="13">
        <v>2</v>
      </c>
      <c r="AD116" s="14">
        <v>2</v>
      </c>
      <c r="AE116" s="11">
        <v>13</v>
      </c>
      <c r="AF116" s="12"/>
      <c r="AG116" s="13"/>
      <c r="AH116" s="13"/>
      <c r="AI116" s="14"/>
      <c r="AJ116" s="11">
        <v>13</v>
      </c>
      <c r="AK116" s="12"/>
      <c r="AL116" s="13"/>
      <c r="AM116" s="13"/>
      <c r="AN116" s="14"/>
      <c r="AO116" s="11">
        <v>13</v>
      </c>
      <c r="AP116" s="12"/>
      <c r="AQ116" s="13"/>
      <c r="AR116" s="13"/>
      <c r="AS116" s="14"/>
      <c r="AT116" s="11">
        <v>13</v>
      </c>
      <c r="AU116" s="12"/>
      <c r="AV116" s="13"/>
      <c r="AW116" s="13"/>
      <c r="AX116" s="14"/>
      <c r="AY116" s="11">
        <v>13</v>
      </c>
      <c r="AZ116" s="12"/>
      <c r="BA116" s="13"/>
      <c r="BB116" s="13"/>
      <c r="BC116" s="14"/>
      <c r="BD116" s="11">
        <v>13</v>
      </c>
      <c r="BE116" s="12"/>
      <c r="BF116" s="13"/>
      <c r="BG116" s="13"/>
      <c r="BH116" s="14"/>
      <c r="BI116" s="11">
        <v>13</v>
      </c>
      <c r="BJ116" s="12"/>
      <c r="BK116" s="13"/>
      <c r="BL116" s="13"/>
      <c r="BM116" s="14"/>
      <c r="BN116" s="11">
        <v>13</v>
      </c>
      <c r="BO116" s="12"/>
      <c r="BP116" s="13"/>
      <c r="BQ116" s="13"/>
      <c r="BR116" s="14"/>
      <c r="BS116" s="11">
        <v>13</v>
      </c>
      <c r="BT116" s="12"/>
      <c r="BU116" s="13"/>
      <c r="BV116" s="13"/>
      <c r="BW116" s="14"/>
      <c r="BX116" s="11">
        <v>13</v>
      </c>
      <c r="BY116" s="12"/>
      <c r="BZ116" s="13"/>
      <c r="CA116" s="13"/>
      <c r="CB116" s="14"/>
      <c r="CC116" s="11">
        <v>13</v>
      </c>
      <c r="CD116" s="12"/>
      <c r="CE116" s="13"/>
      <c r="CF116" s="13"/>
      <c r="CG116" s="14"/>
    </row>
    <row r="117" spans="1:85" ht="12.75">
      <c r="A117" s="11">
        <v>14</v>
      </c>
      <c r="B117" s="12">
        <v>1</v>
      </c>
      <c r="C117" s="13">
        <v>1</v>
      </c>
      <c r="D117" s="13">
        <v>2</v>
      </c>
      <c r="E117" s="14">
        <v>2</v>
      </c>
      <c r="F117" s="11">
        <v>14</v>
      </c>
      <c r="G117" s="12">
        <v>1</v>
      </c>
      <c r="H117" s="13">
        <v>2</v>
      </c>
      <c r="I117" s="13">
        <v>1</v>
      </c>
      <c r="J117" s="14">
        <v>2</v>
      </c>
      <c r="K117" s="11">
        <v>14</v>
      </c>
      <c r="L117" s="12">
        <v>1</v>
      </c>
      <c r="M117" s="13">
        <v>1</v>
      </c>
      <c r="N117" s="13">
        <v>2</v>
      </c>
      <c r="O117" s="14">
        <v>2</v>
      </c>
      <c r="P117" s="11">
        <v>14</v>
      </c>
      <c r="Q117" s="12">
        <v>2</v>
      </c>
      <c r="R117" s="13">
        <v>2</v>
      </c>
      <c r="S117" s="13">
        <v>2</v>
      </c>
      <c r="T117" s="14">
        <v>2</v>
      </c>
      <c r="U117" s="11">
        <v>14</v>
      </c>
      <c r="V117" s="12">
        <v>1</v>
      </c>
      <c r="W117" s="13">
        <v>2</v>
      </c>
      <c r="X117" s="13">
        <v>1</v>
      </c>
      <c r="Y117" s="14">
        <v>1</v>
      </c>
      <c r="Z117" s="11">
        <v>14</v>
      </c>
      <c r="AA117" s="12">
        <v>3</v>
      </c>
      <c r="AB117" s="13">
        <v>2</v>
      </c>
      <c r="AC117" s="13">
        <v>1</v>
      </c>
      <c r="AD117" s="14">
        <v>1</v>
      </c>
      <c r="AE117" s="11">
        <v>14</v>
      </c>
      <c r="AF117" s="12"/>
      <c r="AG117" s="13"/>
      <c r="AH117" s="13"/>
      <c r="AI117" s="14"/>
      <c r="AJ117" s="11">
        <v>14</v>
      </c>
      <c r="AK117" s="12"/>
      <c r="AL117" s="13"/>
      <c r="AM117" s="13"/>
      <c r="AN117" s="14"/>
      <c r="AO117" s="11">
        <v>14</v>
      </c>
      <c r="AP117" s="12"/>
      <c r="AQ117" s="13"/>
      <c r="AR117" s="13"/>
      <c r="AS117" s="14"/>
      <c r="AT117" s="11">
        <v>14</v>
      </c>
      <c r="AU117" s="12"/>
      <c r="AV117" s="13"/>
      <c r="AW117" s="13"/>
      <c r="AX117" s="14"/>
      <c r="AY117" s="11">
        <v>14</v>
      </c>
      <c r="AZ117" s="12"/>
      <c r="BA117" s="13"/>
      <c r="BB117" s="13"/>
      <c r="BC117" s="14"/>
      <c r="BD117" s="11">
        <v>14</v>
      </c>
      <c r="BE117" s="12"/>
      <c r="BF117" s="13"/>
      <c r="BG117" s="13"/>
      <c r="BH117" s="14"/>
      <c r="BI117" s="11">
        <v>14</v>
      </c>
      <c r="BJ117" s="12"/>
      <c r="BK117" s="13"/>
      <c r="BL117" s="13"/>
      <c r="BM117" s="14"/>
      <c r="BN117" s="11">
        <v>14</v>
      </c>
      <c r="BO117" s="12"/>
      <c r="BP117" s="13"/>
      <c r="BQ117" s="13"/>
      <c r="BR117" s="14"/>
      <c r="BS117" s="11">
        <v>14</v>
      </c>
      <c r="BT117" s="12"/>
      <c r="BU117" s="13"/>
      <c r="BV117" s="13"/>
      <c r="BW117" s="14"/>
      <c r="BX117" s="11">
        <v>14</v>
      </c>
      <c r="BY117" s="12"/>
      <c r="BZ117" s="13"/>
      <c r="CA117" s="13"/>
      <c r="CB117" s="14"/>
      <c r="CC117" s="11">
        <v>14</v>
      </c>
      <c r="CD117" s="12"/>
      <c r="CE117" s="13"/>
      <c r="CF117" s="13"/>
      <c r="CG117" s="14"/>
    </row>
    <row r="118" spans="1:85" ht="12.75">
      <c r="A118" s="11">
        <v>15</v>
      </c>
      <c r="B118" s="12">
        <v>4</v>
      </c>
      <c r="C118" s="13">
        <v>1</v>
      </c>
      <c r="D118" s="13">
        <v>1</v>
      </c>
      <c r="E118" s="14">
        <v>1</v>
      </c>
      <c r="F118" s="11">
        <v>15</v>
      </c>
      <c r="G118" s="12">
        <v>1</v>
      </c>
      <c r="H118" s="13">
        <v>1</v>
      </c>
      <c r="I118" s="13">
        <v>1</v>
      </c>
      <c r="J118" s="14">
        <v>1</v>
      </c>
      <c r="K118" s="11">
        <v>15</v>
      </c>
      <c r="L118" s="12">
        <v>1</v>
      </c>
      <c r="M118" s="13">
        <v>2</v>
      </c>
      <c r="N118" s="13">
        <v>1</v>
      </c>
      <c r="O118" s="14">
        <v>2</v>
      </c>
      <c r="P118" s="11">
        <v>15</v>
      </c>
      <c r="Q118" s="12">
        <v>1</v>
      </c>
      <c r="R118" s="13">
        <v>1</v>
      </c>
      <c r="S118" s="13">
        <v>1</v>
      </c>
      <c r="T118" s="14">
        <v>1</v>
      </c>
      <c r="U118" s="11">
        <v>15</v>
      </c>
      <c r="V118" s="12">
        <v>1</v>
      </c>
      <c r="W118" s="13">
        <v>1</v>
      </c>
      <c r="X118" s="13">
        <v>1</v>
      </c>
      <c r="Y118" s="14">
        <v>1</v>
      </c>
      <c r="Z118" s="11">
        <v>15</v>
      </c>
      <c r="AA118" s="12">
        <v>1</v>
      </c>
      <c r="AB118" s="13">
        <v>1</v>
      </c>
      <c r="AC118" s="13">
        <v>2</v>
      </c>
      <c r="AD118" s="14">
        <v>2</v>
      </c>
      <c r="AE118" s="11">
        <v>15</v>
      </c>
      <c r="AF118" s="12"/>
      <c r="AG118" s="13"/>
      <c r="AH118" s="13"/>
      <c r="AI118" s="14"/>
      <c r="AJ118" s="11">
        <v>15</v>
      </c>
      <c r="AK118" s="12"/>
      <c r="AL118" s="13"/>
      <c r="AM118" s="13"/>
      <c r="AN118" s="14"/>
      <c r="AO118" s="11">
        <v>15</v>
      </c>
      <c r="AP118" s="12"/>
      <c r="AQ118" s="13"/>
      <c r="AR118" s="13"/>
      <c r="AS118" s="14"/>
      <c r="AT118" s="11">
        <v>15</v>
      </c>
      <c r="AU118" s="12"/>
      <c r="AV118" s="13"/>
      <c r="AW118" s="13"/>
      <c r="AX118" s="14"/>
      <c r="AY118" s="11">
        <v>15</v>
      </c>
      <c r="AZ118" s="12"/>
      <c r="BA118" s="13"/>
      <c r="BB118" s="13"/>
      <c r="BC118" s="14"/>
      <c r="BD118" s="11">
        <v>15</v>
      </c>
      <c r="BE118" s="12"/>
      <c r="BF118" s="13"/>
      <c r="BG118" s="13"/>
      <c r="BH118" s="14"/>
      <c r="BI118" s="11">
        <v>15</v>
      </c>
      <c r="BJ118" s="12"/>
      <c r="BK118" s="13"/>
      <c r="BL118" s="13"/>
      <c r="BM118" s="14"/>
      <c r="BN118" s="11">
        <v>15</v>
      </c>
      <c r="BO118" s="12"/>
      <c r="BP118" s="13"/>
      <c r="BQ118" s="13"/>
      <c r="BR118" s="14"/>
      <c r="BS118" s="11">
        <v>15</v>
      </c>
      <c r="BT118" s="12"/>
      <c r="BU118" s="13"/>
      <c r="BV118" s="13"/>
      <c r="BW118" s="14"/>
      <c r="BX118" s="11">
        <v>15</v>
      </c>
      <c r="BY118" s="12"/>
      <c r="BZ118" s="13"/>
      <c r="CA118" s="13"/>
      <c r="CB118" s="14"/>
      <c r="CC118" s="11">
        <v>15</v>
      </c>
      <c r="CD118" s="12"/>
      <c r="CE118" s="13"/>
      <c r="CF118" s="13"/>
      <c r="CG118" s="14"/>
    </row>
    <row r="119" spans="1:85" ht="12.75">
      <c r="A119" s="11">
        <v>16</v>
      </c>
      <c r="B119" s="12">
        <v>2</v>
      </c>
      <c r="C119" s="13">
        <v>1</v>
      </c>
      <c r="D119" s="13">
        <v>1</v>
      </c>
      <c r="E119" s="14">
        <v>1</v>
      </c>
      <c r="F119" s="11">
        <v>16</v>
      </c>
      <c r="G119" s="12">
        <v>1</v>
      </c>
      <c r="H119" s="13">
        <v>1</v>
      </c>
      <c r="I119" s="13">
        <v>1</v>
      </c>
      <c r="J119" s="14">
        <v>1</v>
      </c>
      <c r="K119" s="11">
        <v>16</v>
      </c>
      <c r="L119" s="12">
        <v>1</v>
      </c>
      <c r="M119" s="13">
        <v>1</v>
      </c>
      <c r="N119" s="13">
        <v>1</v>
      </c>
      <c r="O119" s="14">
        <v>1</v>
      </c>
      <c r="P119" s="11">
        <v>16</v>
      </c>
      <c r="Q119" s="12">
        <v>1</v>
      </c>
      <c r="R119" s="13">
        <v>2</v>
      </c>
      <c r="S119" s="13">
        <v>1</v>
      </c>
      <c r="T119" s="14">
        <v>1</v>
      </c>
      <c r="U119" s="11">
        <v>16</v>
      </c>
      <c r="V119" s="12">
        <v>1</v>
      </c>
      <c r="W119" s="13">
        <v>1</v>
      </c>
      <c r="X119" s="13">
        <v>1</v>
      </c>
      <c r="Y119" s="14">
        <v>1</v>
      </c>
      <c r="Z119" s="11">
        <v>16</v>
      </c>
      <c r="AA119" s="12">
        <v>1</v>
      </c>
      <c r="AB119" s="13">
        <v>1</v>
      </c>
      <c r="AC119" s="13">
        <v>1</v>
      </c>
      <c r="AD119" s="14">
        <v>1</v>
      </c>
      <c r="AE119" s="11">
        <v>16</v>
      </c>
      <c r="AF119" s="12"/>
      <c r="AG119" s="13"/>
      <c r="AH119" s="13"/>
      <c r="AI119" s="14"/>
      <c r="AJ119" s="11">
        <v>16</v>
      </c>
      <c r="AK119" s="12"/>
      <c r="AL119" s="13"/>
      <c r="AM119" s="13"/>
      <c r="AN119" s="14"/>
      <c r="AO119" s="11">
        <v>16</v>
      </c>
      <c r="AP119" s="12"/>
      <c r="AQ119" s="13"/>
      <c r="AR119" s="13"/>
      <c r="AS119" s="14"/>
      <c r="AT119" s="11">
        <v>16</v>
      </c>
      <c r="AU119" s="12"/>
      <c r="AV119" s="13"/>
      <c r="AW119" s="13"/>
      <c r="AX119" s="14"/>
      <c r="AY119" s="11">
        <v>16</v>
      </c>
      <c r="AZ119" s="12"/>
      <c r="BA119" s="13"/>
      <c r="BB119" s="13"/>
      <c r="BC119" s="14"/>
      <c r="BD119" s="11">
        <v>16</v>
      </c>
      <c r="BE119" s="12"/>
      <c r="BF119" s="13"/>
      <c r="BG119" s="13"/>
      <c r="BH119" s="14"/>
      <c r="BI119" s="11">
        <v>16</v>
      </c>
      <c r="BJ119" s="12"/>
      <c r="BK119" s="13"/>
      <c r="BL119" s="13"/>
      <c r="BM119" s="14"/>
      <c r="BN119" s="11">
        <v>16</v>
      </c>
      <c r="BO119" s="12"/>
      <c r="BP119" s="13"/>
      <c r="BQ119" s="13"/>
      <c r="BR119" s="14"/>
      <c r="BS119" s="11">
        <v>16</v>
      </c>
      <c r="BT119" s="12"/>
      <c r="BU119" s="13"/>
      <c r="BV119" s="13"/>
      <c r="BW119" s="14"/>
      <c r="BX119" s="11">
        <v>16</v>
      </c>
      <c r="BY119" s="12"/>
      <c r="BZ119" s="13"/>
      <c r="CA119" s="13"/>
      <c r="CB119" s="14"/>
      <c r="CC119" s="11">
        <v>16</v>
      </c>
      <c r="CD119" s="12"/>
      <c r="CE119" s="13"/>
      <c r="CF119" s="13"/>
      <c r="CG119" s="14"/>
    </row>
    <row r="120" spans="1:85" ht="12.75">
      <c r="A120" s="11">
        <v>17</v>
      </c>
      <c r="B120" s="12">
        <v>1</v>
      </c>
      <c r="C120" s="13">
        <v>1</v>
      </c>
      <c r="D120" s="13">
        <v>1</v>
      </c>
      <c r="E120" s="14">
        <v>1</v>
      </c>
      <c r="F120" s="11">
        <v>17</v>
      </c>
      <c r="G120" s="12">
        <v>1</v>
      </c>
      <c r="H120" s="13">
        <v>1</v>
      </c>
      <c r="I120" s="13">
        <v>1</v>
      </c>
      <c r="J120" s="14">
        <v>3</v>
      </c>
      <c r="K120" s="11">
        <v>17</v>
      </c>
      <c r="L120" s="12">
        <v>1</v>
      </c>
      <c r="M120" s="13">
        <v>1</v>
      </c>
      <c r="N120" s="13">
        <v>1</v>
      </c>
      <c r="O120" s="14">
        <v>2</v>
      </c>
      <c r="P120" s="11">
        <v>17</v>
      </c>
      <c r="Q120" s="12">
        <v>1</v>
      </c>
      <c r="R120" s="13">
        <v>1</v>
      </c>
      <c r="S120" s="13">
        <v>2</v>
      </c>
      <c r="T120" s="14">
        <v>1</v>
      </c>
      <c r="U120" s="11">
        <v>17</v>
      </c>
      <c r="V120" s="12">
        <v>1</v>
      </c>
      <c r="W120" s="13">
        <v>1</v>
      </c>
      <c r="X120" s="13">
        <v>1</v>
      </c>
      <c r="Y120" s="14">
        <v>1</v>
      </c>
      <c r="Z120" s="11">
        <v>17</v>
      </c>
      <c r="AA120" s="12">
        <v>1</v>
      </c>
      <c r="AB120" s="13">
        <v>1</v>
      </c>
      <c r="AC120" s="13">
        <v>1</v>
      </c>
      <c r="AD120" s="14">
        <v>1</v>
      </c>
      <c r="AE120" s="11">
        <v>17</v>
      </c>
      <c r="AF120" s="12"/>
      <c r="AG120" s="13"/>
      <c r="AH120" s="13"/>
      <c r="AI120" s="14"/>
      <c r="AJ120" s="11">
        <v>17</v>
      </c>
      <c r="AK120" s="12"/>
      <c r="AL120" s="13"/>
      <c r="AM120" s="13"/>
      <c r="AN120" s="14"/>
      <c r="AO120" s="11">
        <v>17</v>
      </c>
      <c r="AP120" s="12"/>
      <c r="AQ120" s="13"/>
      <c r="AR120" s="13"/>
      <c r="AS120" s="14"/>
      <c r="AT120" s="11">
        <v>17</v>
      </c>
      <c r="AU120" s="12"/>
      <c r="AV120" s="13"/>
      <c r="AW120" s="13"/>
      <c r="AX120" s="14"/>
      <c r="AY120" s="11">
        <v>17</v>
      </c>
      <c r="AZ120" s="12"/>
      <c r="BA120" s="13"/>
      <c r="BB120" s="13"/>
      <c r="BC120" s="14"/>
      <c r="BD120" s="11">
        <v>17</v>
      </c>
      <c r="BE120" s="12"/>
      <c r="BF120" s="13"/>
      <c r="BG120" s="13"/>
      <c r="BH120" s="14"/>
      <c r="BI120" s="11">
        <v>17</v>
      </c>
      <c r="BJ120" s="12"/>
      <c r="BK120" s="13"/>
      <c r="BL120" s="13"/>
      <c r="BM120" s="14"/>
      <c r="BN120" s="11">
        <v>17</v>
      </c>
      <c r="BO120" s="12"/>
      <c r="BP120" s="13"/>
      <c r="BQ120" s="13"/>
      <c r="BR120" s="14"/>
      <c r="BS120" s="11">
        <v>17</v>
      </c>
      <c r="BT120" s="12"/>
      <c r="BU120" s="13"/>
      <c r="BV120" s="13"/>
      <c r="BW120" s="14"/>
      <c r="BX120" s="11">
        <v>17</v>
      </c>
      <c r="BY120" s="12"/>
      <c r="BZ120" s="13"/>
      <c r="CA120" s="13"/>
      <c r="CB120" s="14"/>
      <c r="CC120" s="11">
        <v>17</v>
      </c>
      <c r="CD120" s="12"/>
      <c r="CE120" s="13"/>
      <c r="CF120" s="13"/>
      <c r="CG120" s="14"/>
    </row>
    <row r="121" spans="1:85" ht="13.5" thickBot="1">
      <c r="A121" s="15">
        <v>18</v>
      </c>
      <c r="B121" s="16">
        <v>1</v>
      </c>
      <c r="C121" s="17">
        <v>1</v>
      </c>
      <c r="D121" s="17">
        <v>2</v>
      </c>
      <c r="E121" s="18">
        <v>1</v>
      </c>
      <c r="F121" s="15">
        <v>18</v>
      </c>
      <c r="G121" s="16">
        <v>1</v>
      </c>
      <c r="H121" s="17">
        <v>2</v>
      </c>
      <c r="I121" s="17">
        <v>1</v>
      </c>
      <c r="J121" s="18">
        <v>1</v>
      </c>
      <c r="K121" s="15">
        <v>18</v>
      </c>
      <c r="L121" s="16">
        <v>2</v>
      </c>
      <c r="M121" s="17">
        <v>1</v>
      </c>
      <c r="N121" s="17">
        <v>1</v>
      </c>
      <c r="O121" s="18">
        <v>2</v>
      </c>
      <c r="P121" s="15">
        <v>18</v>
      </c>
      <c r="Q121" s="16">
        <v>3</v>
      </c>
      <c r="R121" s="17">
        <v>1</v>
      </c>
      <c r="S121" s="17">
        <v>2</v>
      </c>
      <c r="T121" s="18">
        <v>2</v>
      </c>
      <c r="U121" s="15">
        <v>18</v>
      </c>
      <c r="V121" s="16">
        <v>1</v>
      </c>
      <c r="W121" s="17">
        <v>2</v>
      </c>
      <c r="X121" s="17">
        <v>2</v>
      </c>
      <c r="Y121" s="18">
        <v>1</v>
      </c>
      <c r="Z121" s="15">
        <v>18</v>
      </c>
      <c r="AA121" s="16">
        <v>2</v>
      </c>
      <c r="AB121" s="17">
        <v>1</v>
      </c>
      <c r="AC121" s="17">
        <v>1</v>
      </c>
      <c r="AD121" s="18">
        <v>1</v>
      </c>
      <c r="AE121" s="15">
        <v>18</v>
      </c>
      <c r="AF121" s="16"/>
      <c r="AG121" s="17"/>
      <c r="AH121" s="17"/>
      <c r="AI121" s="18"/>
      <c r="AJ121" s="15">
        <v>18</v>
      </c>
      <c r="AK121" s="16"/>
      <c r="AL121" s="17"/>
      <c r="AM121" s="17"/>
      <c r="AN121" s="18"/>
      <c r="AO121" s="15">
        <v>18</v>
      </c>
      <c r="AP121" s="16"/>
      <c r="AQ121" s="17"/>
      <c r="AR121" s="17"/>
      <c r="AS121" s="18"/>
      <c r="AT121" s="15">
        <v>18</v>
      </c>
      <c r="AU121" s="16"/>
      <c r="AV121" s="17"/>
      <c r="AW121" s="17"/>
      <c r="AX121" s="18"/>
      <c r="AY121" s="15">
        <v>18</v>
      </c>
      <c r="AZ121" s="16"/>
      <c r="BA121" s="17"/>
      <c r="BB121" s="17"/>
      <c r="BC121" s="18"/>
      <c r="BD121" s="15">
        <v>18</v>
      </c>
      <c r="BE121" s="16"/>
      <c r="BF121" s="17"/>
      <c r="BG121" s="17"/>
      <c r="BH121" s="18"/>
      <c r="BI121" s="15">
        <v>18</v>
      </c>
      <c r="BJ121" s="16"/>
      <c r="BK121" s="17"/>
      <c r="BL121" s="17"/>
      <c r="BM121" s="18"/>
      <c r="BN121" s="15">
        <v>18</v>
      </c>
      <c r="BO121" s="16"/>
      <c r="BP121" s="17"/>
      <c r="BQ121" s="17"/>
      <c r="BR121" s="18"/>
      <c r="BS121" s="15">
        <v>18</v>
      </c>
      <c r="BT121" s="16"/>
      <c r="BU121" s="17"/>
      <c r="BV121" s="17"/>
      <c r="BW121" s="18"/>
      <c r="BX121" s="15">
        <v>18</v>
      </c>
      <c r="BY121" s="16"/>
      <c r="BZ121" s="17"/>
      <c r="CA121" s="17"/>
      <c r="CB121" s="18"/>
      <c r="CC121" s="15">
        <v>18</v>
      </c>
      <c r="CD121" s="16"/>
      <c r="CE121" s="17"/>
      <c r="CF121" s="17"/>
      <c r="CG121" s="18"/>
    </row>
    <row r="122" spans="1:85" ht="13.5" thickBot="1">
      <c r="A122" s="3" t="s">
        <v>45</v>
      </c>
      <c r="B122" s="19">
        <f>SUM(B104:B121)</f>
        <v>27</v>
      </c>
      <c r="C122" s="20">
        <f>SUM(C104:C121)</f>
        <v>21</v>
      </c>
      <c r="D122" s="20">
        <f>SUM(D104:D121)</f>
        <v>25</v>
      </c>
      <c r="E122" s="21">
        <f>SUM(E104:E121)</f>
        <v>26</v>
      </c>
      <c r="F122" s="3" t="s">
        <v>45</v>
      </c>
      <c r="G122" s="19">
        <f>SUM(G104:G121)</f>
        <v>24</v>
      </c>
      <c r="H122" s="20">
        <f>SUM(H104:H121)</f>
        <v>25</v>
      </c>
      <c r="I122" s="20">
        <f>SUM(I104:I121)</f>
        <v>27</v>
      </c>
      <c r="J122" s="21">
        <f>SUM(J104:J121)</f>
        <v>32</v>
      </c>
      <c r="K122" s="3" t="s">
        <v>45</v>
      </c>
      <c r="L122" s="19">
        <f>SUM(L104:L121)</f>
        <v>30</v>
      </c>
      <c r="M122" s="20">
        <f>SUM(M104:M121)</f>
        <v>31</v>
      </c>
      <c r="N122" s="20">
        <f>SUM(N104:N121)</f>
        <v>24</v>
      </c>
      <c r="O122" s="21">
        <f>SUM(O104:O121)</f>
        <v>30</v>
      </c>
      <c r="P122" s="3" t="s">
        <v>45</v>
      </c>
      <c r="Q122" s="19">
        <f>SUM(Q104:Q121)</f>
        <v>25</v>
      </c>
      <c r="R122" s="20">
        <f>SUM(R104:R121)</f>
        <v>22</v>
      </c>
      <c r="S122" s="20">
        <f>SUM(S104:S121)</f>
        <v>24</v>
      </c>
      <c r="T122" s="21">
        <f>SUM(T104:T121)</f>
        <v>24</v>
      </c>
      <c r="U122" s="3" t="s">
        <v>45</v>
      </c>
      <c r="V122" s="19">
        <f>SUM(V104:V121)</f>
        <v>21</v>
      </c>
      <c r="W122" s="20">
        <f>SUM(W104:W121)</f>
        <v>23</v>
      </c>
      <c r="X122" s="20">
        <f>SUM(X104:X121)</f>
        <v>24</v>
      </c>
      <c r="Y122" s="21">
        <f>SUM(Y104:Y121)</f>
        <v>19</v>
      </c>
      <c r="Z122" s="3" t="s">
        <v>45</v>
      </c>
      <c r="AA122" s="19">
        <f>SUM(AA104:AA121)</f>
        <v>27</v>
      </c>
      <c r="AB122" s="20">
        <f>SUM(AB104:AB121)</f>
        <v>22</v>
      </c>
      <c r="AC122" s="20">
        <f>SUM(AC104:AC121)</f>
        <v>22</v>
      </c>
      <c r="AD122" s="21">
        <f>SUM(AD104:AD121)</f>
        <v>22</v>
      </c>
      <c r="AE122" s="3" t="s">
        <v>45</v>
      </c>
      <c r="AF122" s="19">
        <f>SUM(AF104:AF121)</f>
        <v>0</v>
      </c>
      <c r="AG122" s="20">
        <f>SUM(AG104:AG121)</f>
        <v>0</v>
      </c>
      <c r="AH122" s="20">
        <f>SUM(AH104:AH121)</f>
        <v>0</v>
      </c>
      <c r="AI122" s="21">
        <f>SUM(AI104:AI121)</f>
        <v>0</v>
      </c>
      <c r="AJ122" s="3" t="s">
        <v>45</v>
      </c>
      <c r="AK122" s="19">
        <f>SUM(AK104:AK121)</f>
        <v>0</v>
      </c>
      <c r="AL122" s="20">
        <f>SUM(AL104:AL121)</f>
        <v>0</v>
      </c>
      <c r="AM122" s="20">
        <f>SUM(AM104:AM121)</f>
        <v>0</v>
      </c>
      <c r="AN122" s="21">
        <f>SUM(AN104:AN121)</f>
        <v>0</v>
      </c>
      <c r="AO122" s="3" t="s">
        <v>45</v>
      </c>
      <c r="AP122" s="19">
        <f>SUM(AP104:AP121)</f>
        <v>0</v>
      </c>
      <c r="AQ122" s="20">
        <f>SUM(AQ104:AQ121)</f>
        <v>0</v>
      </c>
      <c r="AR122" s="20">
        <f>SUM(AR104:AR121)</f>
        <v>0</v>
      </c>
      <c r="AS122" s="21">
        <f>SUM(AS104:AS121)</f>
        <v>0</v>
      </c>
      <c r="AT122" s="3" t="s">
        <v>45</v>
      </c>
      <c r="AU122" s="19">
        <f>SUM(AU104:AU121)</f>
        <v>0</v>
      </c>
      <c r="AV122" s="20">
        <f>SUM(AV104:AV121)</f>
        <v>0</v>
      </c>
      <c r="AW122" s="20">
        <f>SUM(AW104:AW121)</f>
        <v>0</v>
      </c>
      <c r="AX122" s="21">
        <f>SUM(AX104:AX121)</f>
        <v>0</v>
      </c>
      <c r="AY122" s="3" t="s">
        <v>45</v>
      </c>
      <c r="AZ122" s="19">
        <f>SUM(AZ104:AZ121)</f>
        <v>0</v>
      </c>
      <c r="BA122" s="20">
        <f>SUM(BA104:BA121)</f>
        <v>0</v>
      </c>
      <c r="BB122" s="20">
        <f>SUM(BB104:BB121)</f>
        <v>0</v>
      </c>
      <c r="BC122" s="21">
        <f>SUM(BC104:BC121)</f>
        <v>0</v>
      </c>
      <c r="BD122" s="3" t="s">
        <v>45</v>
      </c>
      <c r="BE122" s="19">
        <f>SUM(BE104:BE121)</f>
        <v>0</v>
      </c>
      <c r="BF122" s="20">
        <f>SUM(BF104:BF121)</f>
        <v>0</v>
      </c>
      <c r="BG122" s="20">
        <f>SUM(BG104:BG121)</f>
        <v>0</v>
      </c>
      <c r="BH122" s="21">
        <f>SUM(BH104:BH121)</f>
        <v>0</v>
      </c>
      <c r="BI122" s="3" t="s">
        <v>45</v>
      </c>
      <c r="BJ122" s="19">
        <f>SUM(BJ104:BJ121)</f>
        <v>0</v>
      </c>
      <c r="BK122" s="20">
        <f>SUM(BK104:BK121)</f>
        <v>0</v>
      </c>
      <c r="BL122" s="20">
        <f>SUM(BL104:BL121)</f>
        <v>0</v>
      </c>
      <c r="BM122" s="21">
        <f>SUM(BM104:BM121)</f>
        <v>0</v>
      </c>
      <c r="BN122" s="3" t="s">
        <v>45</v>
      </c>
      <c r="BO122" s="19">
        <f>SUM(BO104:BO121)</f>
        <v>0</v>
      </c>
      <c r="BP122" s="20">
        <f>SUM(BP104:BP121)</f>
        <v>0</v>
      </c>
      <c r="BQ122" s="20">
        <f>SUM(BQ104:BQ121)</f>
        <v>0</v>
      </c>
      <c r="BR122" s="21">
        <f>SUM(BR104:BR121)</f>
        <v>0</v>
      </c>
      <c r="BS122" s="3" t="s">
        <v>45</v>
      </c>
      <c r="BT122" s="19">
        <f>SUM(BT104:BT121)</f>
        <v>0</v>
      </c>
      <c r="BU122" s="20">
        <f>SUM(BU104:BU121)</f>
        <v>0</v>
      </c>
      <c r="BV122" s="20">
        <f>SUM(BV104:BV121)</f>
        <v>0</v>
      </c>
      <c r="BW122" s="21">
        <f>SUM(BW104:BW121)</f>
        <v>0</v>
      </c>
      <c r="BX122" s="3" t="s">
        <v>45</v>
      </c>
      <c r="BY122" s="19">
        <f>SUM(BY104:BY121)</f>
        <v>0</v>
      </c>
      <c r="BZ122" s="20">
        <f>SUM(BZ104:BZ121)</f>
        <v>0</v>
      </c>
      <c r="CA122" s="20">
        <f>SUM(CA104:CA121)</f>
        <v>0</v>
      </c>
      <c r="CB122" s="21">
        <f>SUM(CB104:CB121)</f>
        <v>0</v>
      </c>
      <c r="CC122" s="3" t="s">
        <v>45</v>
      </c>
      <c r="CD122" s="19">
        <f>SUM(CD104:CD121)</f>
        <v>0</v>
      </c>
      <c r="CE122" s="20">
        <f>SUM(CE104:CE121)</f>
        <v>0</v>
      </c>
      <c r="CF122" s="20">
        <f>SUM(CF104:CF121)</f>
        <v>0</v>
      </c>
      <c r="CG122" s="21">
        <f>SUM(CG104:CG121)</f>
        <v>0</v>
      </c>
    </row>
    <row r="123" spans="1:85" ht="12.75">
      <c r="A123" s="2"/>
      <c r="B123" s="2"/>
      <c r="C123" s="2"/>
      <c r="D123" s="2"/>
      <c r="E123" s="22">
        <f>SUM(B122:E122)</f>
        <v>99</v>
      </c>
      <c r="F123" s="2"/>
      <c r="G123" s="2"/>
      <c r="H123" s="2"/>
      <c r="I123" s="2"/>
      <c r="J123" s="22">
        <f>SUM(G122:J122)</f>
        <v>108</v>
      </c>
      <c r="K123" s="2"/>
      <c r="L123" s="2"/>
      <c r="M123" s="2"/>
      <c r="N123" s="2"/>
      <c r="O123" s="22">
        <f>SUM(L122:O122)</f>
        <v>115</v>
      </c>
      <c r="P123" s="2"/>
      <c r="Q123" s="2"/>
      <c r="R123" s="2"/>
      <c r="S123" s="2"/>
      <c r="T123" s="22">
        <f>SUM(Q122:T122)</f>
        <v>95</v>
      </c>
      <c r="U123" s="2"/>
      <c r="V123" s="2"/>
      <c r="W123" s="2"/>
      <c r="X123" s="2"/>
      <c r="Y123" s="22">
        <f>SUM(V122:Y122)</f>
        <v>87</v>
      </c>
      <c r="Z123" s="2"/>
      <c r="AA123" s="2"/>
      <c r="AB123" s="2"/>
      <c r="AC123" s="2"/>
      <c r="AD123" s="22">
        <f>SUM(AA122:AD122)</f>
        <v>93</v>
      </c>
      <c r="AE123" s="2"/>
      <c r="AF123" s="2"/>
      <c r="AG123" s="2"/>
      <c r="AH123" s="2"/>
      <c r="AI123" s="22">
        <f>SUM(AF122:AI122)</f>
        <v>0</v>
      </c>
      <c r="AJ123" s="2"/>
      <c r="AK123" s="2"/>
      <c r="AL123" s="2"/>
      <c r="AM123" s="2"/>
      <c r="AN123" s="22">
        <f>SUM(AK122:AN122)</f>
        <v>0</v>
      </c>
      <c r="AO123" s="2"/>
      <c r="AP123" s="2"/>
      <c r="AQ123" s="2"/>
      <c r="AR123" s="2"/>
      <c r="AS123" s="22">
        <f>SUM(AP122:AS122)</f>
        <v>0</v>
      </c>
      <c r="AT123" s="2"/>
      <c r="AU123" s="2"/>
      <c r="AV123" s="2"/>
      <c r="AW123" s="2"/>
      <c r="AX123" s="22">
        <f>SUM(AU122:AX122)</f>
        <v>0</v>
      </c>
      <c r="AY123" s="2"/>
      <c r="AZ123" s="2"/>
      <c r="BA123" s="2"/>
      <c r="BB123" s="2"/>
      <c r="BC123" s="22">
        <f>SUM(AZ122:BC122)</f>
        <v>0</v>
      </c>
      <c r="BD123" s="2"/>
      <c r="BE123" s="2"/>
      <c r="BF123" s="2"/>
      <c r="BG123" s="2"/>
      <c r="BH123" s="22">
        <f>SUM(BE122:BH122)</f>
        <v>0</v>
      </c>
      <c r="BI123" s="2"/>
      <c r="BJ123" s="2"/>
      <c r="BK123" s="2"/>
      <c r="BL123" s="2"/>
      <c r="BM123" s="22">
        <f>SUM(BJ122:BM122)</f>
        <v>0</v>
      </c>
      <c r="BN123" s="2"/>
      <c r="BO123" s="2"/>
      <c r="BP123" s="2"/>
      <c r="BQ123" s="2"/>
      <c r="BR123" s="22">
        <f>SUM(BO122:BR122)</f>
        <v>0</v>
      </c>
      <c r="BS123" s="2"/>
      <c r="BT123" s="2"/>
      <c r="BU123" s="2"/>
      <c r="BV123" s="2"/>
      <c r="BW123" s="22">
        <f>SUM(BT122:BW122)</f>
        <v>0</v>
      </c>
      <c r="BX123" s="2"/>
      <c r="BY123" s="2"/>
      <c r="BZ123" s="2"/>
      <c r="CA123" s="2"/>
      <c r="CB123" s="22">
        <f>SUM(BY122:CB122)</f>
        <v>0</v>
      </c>
      <c r="CC123" s="2"/>
      <c r="CD123" s="2"/>
      <c r="CE123" s="2"/>
      <c r="CF123" s="2"/>
      <c r="CG123" s="22">
        <f>SUM(CD122:CG122)</f>
        <v>0</v>
      </c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</sheetData>
  <sheetProtection/>
  <conditionalFormatting sqref="B4:E21 B54:E71 BT4:BW21 B79:E96 BT54:BW71 BT79:BW96 B29:E46 L54:O71 L79:O96 BT29:BW46 BE79:BH96 BE54:BH71 BJ54:BM71 BO54:BR71 BY54:CB71 AA54:AD71 CD54:CG71 G54:J71 V54:Y71 Q54:T71 AU54:AX71 BJ79:BM96 BO79:BR96 BY79:CB96 AA79:AD96 CD79:CG96 L4:O21 BE4:BH21 BJ4:BM21 BO4:BR21 BY4:CB21 L29:O46 BE29:BH46 BJ29:BM46 BO29:BR46 BY29:CB46 AA29:AD46 CD29:CG46 G29:J46 AF29:AI46 V29:Y46 Q29:T46 G79:J96 AF79:AI96 V79:Y96 Q79:T96 AU79:AX96 AZ79:BC96 AA4:AD21 AU29:AX46 AZ29:BC46 AP29:AS46 AK29:AN46 CD4:CG21 G4:J21 AZ54:BC71 AP54:AS71 AK54:AN71 AF4:AI21 V4:Y21 Q4:T21 AP79:AS96 AK79:AN96 AU4:AX21 AZ4:BC21 AP4:AS21 AK4:AN21 B104:E121 BT104:BW121 L104:O121 BE104:BH121 BJ104:BM121 BO104:BR121 BY104:CB121 AA104:AD121 CD104:CG121 G104:J121 AF104:AI121 V104:Y121 Q104:T121 AU104:AX121 AZ104:BC121 AP104:AS121 AK104:AN121 AF54:AI71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F21" sqref="F21"/>
    </sheetView>
  </sheetViews>
  <sheetFormatPr defaultColWidth="14.7109375" defaultRowHeight="12.75"/>
  <cols>
    <col min="1" max="1" width="11.57421875" style="0" bestFit="1" customWidth="1"/>
    <col min="2" max="7" width="11.421875" style="0" customWidth="1"/>
    <col min="8" max="8" width="6.57421875" style="0" bestFit="1" customWidth="1"/>
    <col min="9" max="9" width="5.28125" style="0" bestFit="1" customWidth="1"/>
    <col min="10" max="10" width="14.28125" style="0" bestFit="1" customWidth="1"/>
  </cols>
  <sheetData>
    <row r="1" spans="1:10" ht="12.75">
      <c r="A1" s="36" t="s">
        <v>62</v>
      </c>
      <c r="B1" s="36"/>
      <c r="C1" s="36"/>
      <c r="D1" s="36"/>
      <c r="E1" s="36"/>
      <c r="F1" s="36"/>
      <c r="G1" s="36"/>
      <c r="I1" s="31">
        <v>4</v>
      </c>
      <c r="J1" t="s">
        <v>86</v>
      </c>
    </row>
    <row r="2" spans="1:6" ht="12.75">
      <c r="A2" t="s">
        <v>44</v>
      </c>
      <c r="B2" t="str">
        <f>Eingabe_BS!A1</f>
        <v>Witten</v>
      </c>
      <c r="C2" t="s">
        <v>186</v>
      </c>
      <c r="D2" t="str">
        <f>Eingabe_BS!A51</f>
        <v>Lüdenscheid</v>
      </c>
      <c r="E2" t="s">
        <v>185</v>
      </c>
      <c r="F2" t="s">
        <v>187</v>
      </c>
    </row>
    <row r="3" spans="1:6" ht="12.75">
      <c r="A3" t="s">
        <v>188</v>
      </c>
      <c r="B3" s="35">
        <f>SUMPRODUCT(Eingabe_BS!$B4:$AP4,Eingabe_BS!$B$24:$AP$24)</f>
        <v>30</v>
      </c>
      <c r="C3" s="28">
        <f>SUMPRODUCT(Eingabe_BS!$B29:$AP29,Eingabe_BS!$B$49:$AP$49)</f>
        <v>37</v>
      </c>
      <c r="D3" s="28">
        <f>SUMPRODUCT(Eingabe_BS!$B54:$AP54,Eingabe_BS!$B$74:$AP$74)</f>
        <v>35</v>
      </c>
      <c r="E3" s="28">
        <f>SUMPRODUCT(Eingabe_BS!$B79:$AP79,Eingabe_BS!$B$99:$AP$99)</f>
        <v>33</v>
      </c>
      <c r="F3" s="28">
        <f>SUMPRODUCT(Eingabe_BS!$B104:$AP104,Eingabe_BS!$B$124:$AP$124)</f>
        <v>32</v>
      </c>
    </row>
    <row r="4" spans="1:6" ht="12.75">
      <c r="A4" t="s">
        <v>218</v>
      </c>
      <c r="B4" s="35">
        <f>SUMPRODUCT(Eingabe_BS!$B5:$AP5,Eingabe_BS!$B$24:$AP$24)</f>
        <v>36</v>
      </c>
      <c r="C4" s="28">
        <f>SUMPRODUCT(Eingabe_BS!$B30:$AP30,Eingabe_BS!$B$49:$AP$49)</f>
        <v>37</v>
      </c>
      <c r="D4" s="28">
        <f>SUMPRODUCT(Eingabe_BS!$B55:$AP55,Eingabe_BS!$B$74:$AP$74)</f>
        <v>40</v>
      </c>
      <c r="E4" s="28">
        <f>SUMPRODUCT(Eingabe_BS!$B80:$AP80,Eingabe_BS!$B$99:$AP$99)</f>
        <v>41</v>
      </c>
      <c r="F4" s="28">
        <f>SUMPRODUCT(Eingabe_BS!$B105:$AP105,Eingabe_BS!$B$124:$AP$124)</f>
        <v>39</v>
      </c>
    </row>
    <row r="5" spans="1:6" ht="12.75">
      <c r="A5" t="s">
        <v>63</v>
      </c>
      <c r="B5" s="28">
        <f>SUMPRODUCT(Eingabe_BS!$B6:$AP6,Eingabe_BS!$B$24:$AP$24)</f>
        <v>36</v>
      </c>
      <c r="C5" s="28">
        <f>SUMPRODUCT(Eingabe_BS!$B31:$AP31,Eingabe_BS!$B$49:$AP$49)</f>
        <v>33</v>
      </c>
      <c r="D5" s="28">
        <f>SUMPRODUCT(Eingabe_BS!$B56:$AP56,Eingabe_BS!$B$74:$AP$74)</f>
        <v>32</v>
      </c>
      <c r="E5" s="28">
        <f>SUMPRODUCT(Eingabe_BS!$B81:$AP81,Eingabe_BS!$B$99:$AP$99)</f>
        <v>35</v>
      </c>
      <c r="F5" s="35">
        <f>SUMPRODUCT(Eingabe_BS!$B106:$AP106,Eingabe_BS!$B$124:$AP$124)</f>
        <v>29</v>
      </c>
    </row>
    <row r="6" spans="1:6" ht="12.75">
      <c r="A6" t="s">
        <v>219</v>
      </c>
      <c r="B6" s="35">
        <f>SUMPRODUCT(Eingabe_BS!$B7:$AP7,Eingabe_BS!$B$24:$AP$24)</f>
        <v>40</v>
      </c>
      <c r="C6" s="28">
        <f>SUMPRODUCT(Eingabe_BS!$B32:$AP32,Eingabe_BS!$B$49:$AP$49)</f>
        <v>41</v>
      </c>
      <c r="D6" s="28">
        <f>SUMPRODUCT(Eingabe_BS!$B57:$AP57,Eingabe_BS!$B$74:$AP$74)</f>
        <v>44</v>
      </c>
      <c r="E6" s="28">
        <f>SUMPRODUCT(Eingabe_BS!$B82:$AP82,Eingabe_BS!$B$99:$AP$99)</f>
        <v>43</v>
      </c>
      <c r="F6" s="28">
        <f>SUMPRODUCT(Eingabe_BS!$B107:$AP107,Eingabe_BS!$B$124:$AP$124)</f>
        <v>46</v>
      </c>
    </row>
    <row r="7" spans="1:6" ht="12.75">
      <c r="A7" t="s">
        <v>220</v>
      </c>
      <c r="B7" s="28">
        <f>SUMPRODUCT(Eingabe_BS!$B8:$AP8,Eingabe_BS!$B$24:$AP$24)</f>
        <v>34</v>
      </c>
      <c r="C7" s="28">
        <f>SUMPRODUCT(Eingabe_BS!$B33:$AP33,Eingabe_BS!$B$49:$AP$49)</f>
        <v>28</v>
      </c>
      <c r="D7" s="28">
        <f>SUMPRODUCT(Eingabe_BS!$B58:$AP58,Eingabe_BS!$B$74:$AP$74)</f>
        <v>29</v>
      </c>
      <c r="E7" s="28">
        <f>SUMPRODUCT(Eingabe_BS!$B83:$AP83,Eingabe_BS!$B$99:$AP$99)</f>
        <v>30</v>
      </c>
      <c r="F7" s="35">
        <f>SUMPRODUCT(Eingabe_BS!$B108:$AP108,Eingabe_BS!$B$124:$AP$124)</f>
        <v>27</v>
      </c>
    </row>
    <row r="8" spans="1:6" ht="12.75">
      <c r="A8" t="s">
        <v>221</v>
      </c>
      <c r="B8" s="28">
        <f>SUMPRODUCT(Eingabe_BS!$B9:$AP9,Eingabe_BS!$B$24:$AP$24)</f>
        <v>32</v>
      </c>
      <c r="C8" s="28">
        <f>SUMPRODUCT(Eingabe_BS!$B34:$AP34,Eingabe_BS!$B$49:$AP$49)</f>
        <v>45</v>
      </c>
      <c r="D8" s="28">
        <f>SUMPRODUCT(Eingabe_BS!$B59:$AP59,Eingabe_BS!$B$74:$AP$74)</f>
        <v>42</v>
      </c>
      <c r="E8" s="28">
        <f>SUMPRODUCT(Eingabe_BS!$B84:$AP84,Eingabe_BS!$B$99:$AP$99)</f>
        <v>42</v>
      </c>
      <c r="F8" s="35">
        <f>SUMPRODUCT(Eingabe_BS!$B109:$AP109,Eingabe_BS!$B$124:$AP$124)</f>
        <v>30</v>
      </c>
    </row>
    <row r="9" spans="1:6" ht="12.75">
      <c r="A9" t="s">
        <v>222</v>
      </c>
      <c r="B9" s="28">
        <f>SUMPRODUCT(Eingabe_BS!$B10:$AP10,Eingabe_BS!$B$24:$AP$24)</f>
        <v>30</v>
      </c>
      <c r="C9" s="28">
        <f>SUMPRODUCT(Eingabe_BS!$B35:$AP35,Eingabe_BS!$B$49:$AP$49)</f>
        <v>30</v>
      </c>
      <c r="D9" s="28">
        <f>SUMPRODUCT(Eingabe_BS!$B60:$AP60,Eingabe_BS!$B$74:$AP$74)</f>
        <v>32</v>
      </c>
      <c r="E9" s="28">
        <f>SUMPRODUCT(Eingabe_BS!$B85:$AP85,Eingabe_BS!$B$99:$AP$99)</f>
        <v>33</v>
      </c>
      <c r="F9" s="35">
        <f>SUMPRODUCT(Eingabe_BS!$B110:$AP110,Eingabe_BS!$B$124:$AP$124)</f>
        <v>27</v>
      </c>
    </row>
    <row r="10" spans="1:6" ht="12.75">
      <c r="A10" t="s">
        <v>131</v>
      </c>
      <c r="B10" s="28">
        <f>SUMPRODUCT(Eingabe_BS!$B11:$AP11,Eingabe_BS!$B$24:$AP$24)</f>
        <v>25</v>
      </c>
      <c r="C10" s="35">
        <f>SUMPRODUCT(Eingabe_BS!$B36:$AP36,Eingabe_BS!$B$49:$AP$49)</f>
        <v>24</v>
      </c>
      <c r="D10" s="28">
        <f>SUMPRODUCT(Eingabe_BS!$B61:$AP61,Eingabe_BS!$B$74:$AP$74)</f>
        <v>25</v>
      </c>
      <c r="E10" s="28">
        <f>SUMPRODUCT(Eingabe_BS!$B86:$AP86,Eingabe_BS!$B$99:$AP$99)</f>
        <v>25</v>
      </c>
      <c r="F10" s="35">
        <f>SUMPRODUCT(Eingabe_BS!$B111:$AP111,Eingabe_BS!$B$124:$AP$124)</f>
        <v>24</v>
      </c>
    </row>
    <row r="11" spans="1:6" ht="12.75">
      <c r="A11" t="s">
        <v>65</v>
      </c>
      <c r="B11" s="28">
        <f>SUMPRODUCT(Eingabe_BS!$B12:$AP12,Eingabe_BS!$B$24:$AP$24)</f>
        <v>41</v>
      </c>
      <c r="C11" s="28">
        <f>SUMPRODUCT(Eingabe_BS!$B37:$AP37,Eingabe_BS!$B$49:$AP$49)</f>
        <v>42</v>
      </c>
      <c r="D11" s="28">
        <f>SUMPRODUCT(Eingabe_BS!$B62:$AP62,Eingabe_BS!$B$74:$AP$74)</f>
        <v>32</v>
      </c>
      <c r="E11" s="28">
        <f>SUMPRODUCT(Eingabe_BS!$B87:$AP87,Eingabe_BS!$B$99:$AP$99)</f>
        <v>33</v>
      </c>
      <c r="F11" s="35">
        <f>SUMPRODUCT(Eingabe_BS!$B112:$AP112,Eingabe_BS!$B$124:$AP$124)</f>
        <v>31</v>
      </c>
    </row>
    <row r="12" spans="1:6" ht="12.75">
      <c r="A12" t="s">
        <v>130</v>
      </c>
      <c r="B12" s="35">
        <f>SUMPRODUCT(Eingabe_BS!$B13:$AP13,Eingabe_BS!$B$24:$AP$24)</f>
        <v>32</v>
      </c>
      <c r="C12" s="28">
        <f>SUMPRODUCT(Eingabe_BS!$B38:$AP38,Eingabe_BS!$B$49:$AP$49)</f>
        <v>42</v>
      </c>
      <c r="D12" s="28">
        <f>SUMPRODUCT(Eingabe_BS!$B63:$AP63,Eingabe_BS!$B$74:$AP$74)</f>
        <v>38</v>
      </c>
      <c r="E12" s="28">
        <f>SUMPRODUCT(Eingabe_BS!$B88:$AP88,Eingabe_BS!$B$99:$AP$99)</f>
        <v>37</v>
      </c>
      <c r="F12" s="28">
        <f>SUMPRODUCT(Eingabe_BS!$B113:$AP113,Eingabe_BS!$B$124:$AP$124)</f>
        <v>36</v>
      </c>
    </row>
    <row r="13" spans="1:6" ht="12.75">
      <c r="A13" t="s">
        <v>64</v>
      </c>
      <c r="B13" s="28">
        <f>SUMPRODUCT(Eingabe_BS!$B14:$AP14,Eingabe_BS!$B$24:$AP$24)</f>
        <v>28</v>
      </c>
      <c r="C13" s="28">
        <f>SUMPRODUCT(Eingabe_BS!$B39:$AP39,Eingabe_BS!$B$49:$AP$49)</f>
        <v>33</v>
      </c>
      <c r="D13" s="35">
        <f>SUMPRODUCT(Eingabe_BS!$B64:$AP64,Eingabe_BS!$B$74:$AP$74)</f>
        <v>27</v>
      </c>
      <c r="E13" s="28">
        <f>SUMPRODUCT(Eingabe_BS!$B89:$AP89,Eingabe_BS!$B$99:$AP$99)</f>
        <v>29</v>
      </c>
      <c r="F13" s="28">
        <f>SUMPRODUCT(Eingabe_BS!$B114:$AP114,Eingabe_BS!$B$124:$AP$124)</f>
        <v>35</v>
      </c>
    </row>
    <row r="14" spans="1:6" ht="12.75">
      <c r="A14" t="s">
        <v>66</v>
      </c>
      <c r="B14" s="28">
        <f>SUMPRODUCT(Eingabe_BS!$B15:$AP15,Eingabe_BS!$B$24:$AP$24)</f>
        <v>27</v>
      </c>
      <c r="C14" s="35">
        <f>SUMPRODUCT(Eingabe_BS!$B40:$AP40,Eingabe_BS!$B$49:$AP$49)</f>
        <v>25</v>
      </c>
      <c r="D14" s="28">
        <f>SUMPRODUCT(Eingabe_BS!$B65:$AP65,Eingabe_BS!$B$74:$AP$74)</f>
        <v>31</v>
      </c>
      <c r="E14" s="28">
        <f>SUMPRODUCT(Eingabe_BS!$B90:$AP90,Eingabe_BS!$B$99:$AP$99)</f>
        <v>26</v>
      </c>
      <c r="F14" s="28">
        <f>SUMPRODUCT(Eingabe_BS!$B115:$AP115,Eingabe_BS!$B$124:$AP$124)</f>
        <v>40</v>
      </c>
    </row>
    <row r="15" spans="1:6" ht="12.75">
      <c r="A15" t="s">
        <v>214</v>
      </c>
      <c r="B15" s="28">
        <f>SUMPRODUCT(Eingabe_BS!$B16:$AP16,Eingabe_BS!$B$24:$AP$24)</f>
        <v>43</v>
      </c>
      <c r="C15" s="28">
        <f>SUMPRODUCT(Eingabe_BS!$B41:$AP41,Eingabe_BS!$B$49:$AP$49)</f>
        <v>43</v>
      </c>
      <c r="D15" s="35">
        <f>SUMPRODUCT(Eingabe_BS!$B66:$AP66,Eingabe_BS!$B$74:$AP$74)</f>
        <v>41</v>
      </c>
      <c r="E15" s="28">
        <f>SUMPRODUCT(Eingabe_BS!$B91:$AP91,Eingabe_BS!$B$99:$AP$99)</f>
        <v>46</v>
      </c>
      <c r="F15" s="28">
        <f>SUMPRODUCT(Eingabe_BS!$B116:$AP116,Eingabe_BS!$B$124:$AP$124)</f>
        <v>43</v>
      </c>
    </row>
    <row r="16" spans="1:6" ht="12.75">
      <c r="A16" t="s">
        <v>223</v>
      </c>
      <c r="B16" s="28">
        <f>SUMPRODUCT(Eingabe_BS!$B17:$AP17,Eingabe_BS!$B$24:$AP$24)</f>
        <v>46</v>
      </c>
      <c r="C16" s="28">
        <f>SUMPRODUCT(Eingabe_BS!$B42:$AP42,Eingabe_BS!$B$49:$AP$49)</f>
        <v>46</v>
      </c>
      <c r="D16" s="35">
        <f>SUMPRODUCT(Eingabe_BS!$B67:$AP67,Eingabe_BS!$B$74:$AP$74)</f>
        <v>38</v>
      </c>
      <c r="E16" s="28">
        <f>SUMPRODUCT(Eingabe_BS!$B92:$AP92,Eingabe_BS!$B$99:$AP$99)</f>
        <v>43</v>
      </c>
      <c r="F16" s="35">
        <f>SUMPRODUCT(Eingabe_BS!$B117:$AP117,Eingabe_BS!$B$124:$AP$124)</f>
        <v>38</v>
      </c>
    </row>
    <row r="17" spans="1:6" ht="12.75">
      <c r="A17" t="s">
        <v>72</v>
      </c>
      <c r="B17" s="28">
        <f>SUMPRODUCT(Eingabe_BS!$B18:$AP18,Eingabe_BS!$B$24:$AP$24)</f>
        <v>37</v>
      </c>
      <c r="C17" s="28">
        <f>SUMPRODUCT(Eingabe_BS!$B43:$AP43,Eingabe_BS!$B$49:$AP$49)</f>
        <v>39</v>
      </c>
      <c r="D17" s="28">
        <f>SUMPRODUCT(Eingabe_BS!$B68:$AP68,Eingabe_BS!$B$74:$AP$74)</f>
        <v>32</v>
      </c>
      <c r="E17" s="35">
        <f>SUMPRODUCT(Eingabe_BS!$B93:$AP93,Eingabe_BS!$B$99:$AP$99)</f>
        <v>30</v>
      </c>
      <c r="F17" s="28">
        <f>SUMPRODUCT(Eingabe_BS!$B118:$AP118,Eingabe_BS!$B$124:$AP$124)</f>
        <v>31</v>
      </c>
    </row>
    <row r="18" spans="1:6" ht="12.75">
      <c r="A18" t="s">
        <v>224</v>
      </c>
      <c r="B18" s="35">
        <f>SUMPRODUCT(Eingabe_BS!$B19:$AP19,Eingabe_BS!$B$24:$AP$24)</f>
        <v>25</v>
      </c>
      <c r="C18" s="28">
        <f>SUMPRODUCT(Eingabe_BS!$B44:$AP44,Eingabe_BS!$B$49:$AP$49)</f>
        <v>30</v>
      </c>
      <c r="D18" s="28">
        <f>SUMPRODUCT(Eingabe_BS!$B69:$AP69,Eingabe_BS!$B$74:$AP$74)</f>
        <v>28</v>
      </c>
      <c r="E18" s="28">
        <f>SUMPRODUCT(Eingabe_BS!$B94:$AP94,Eingabe_BS!$B$99:$AP$99)</f>
        <v>26</v>
      </c>
      <c r="F18" s="28">
        <f>SUMPRODUCT(Eingabe_BS!$B119:$AP119,Eingabe_BS!$B$124:$AP$124)</f>
        <v>26</v>
      </c>
    </row>
    <row r="19" spans="1:6" ht="12.75">
      <c r="A19" t="s">
        <v>225</v>
      </c>
      <c r="B19" s="35">
        <f>SUMPRODUCT(Eingabe_BS!$B20:$AP20,Eingabe_BS!$B$24:$AP$24)</f>
        <v>26</v>
      </c>
      <c r="C19" s="35">
        <f>SUMPRODUCT(Eingabe_BS!$B45:$AP45,Eingabe_BS!$B$49:$AP$49)</f>
        <v>26</v>
      </c>
      <c r="D19" s="28">
        <f>SUMPRODUCT(Eingabe_BS!$B70:$AP70,Eingabe_BS!$B$74:$AP$74)</f>
        <v>27</v>
      </c>
      <c r="E19" s="35">
        <f>SUMPRODUCT(Eingabe_BS!$B95:$AP95,Eingabe_BS!$B$99:$AP$99)</f>
        <v>26</v>
      </c>
      <c r="F19" s="28">
        <f>SUMPRODUCT(Eingabe_BS!$B120:$AP120,Eingabe_BS!$B$124:$AP$124)</f>
        <v>28</v>
      </c>
    </row>
    <row r="20" spans="1:6" ht="12.75">
      <c r="A20" t="s">
        <v>67</v>
      </c>
      <c r="B20" s="35">
        <f>SUMPRODUCT(Eingabe_BS!$B21:$AP21,Eingabe_BS!$B$24:$AP$24)</f>
        <v>34</v>
      </c>
      <c r="C20" s="28">
        <f>SUMPRODUCT(Eingabe_BS!$B46:$AP46,Eingabe_BS!$B$49:$AP$49)</f>
        <v>36</v>
      </c>
      <c r="D20" s="28">
        <f>SUMPRODUCT(Eingabe_BS!$B71:$AP71,Eingabe_BS!$B$74:$AP$74)</f>
        <v>37</v>
      </c>
      <c r="E20" s="35">
        <f>SUMPRODUCT(Eingabe_BS!$B96:$AP96,Eingabe_BS!$B$99:$AP$99)</f>
        <v>34</v>
      </c>
      <c r="F20" s="28">
        <f>SUMPRODUCT(Eingabe_BS!$B121:$AP121,Eingabe_BS!$B$124:$AP$124)</f>
        <v>35</v>
      </c>
    </row>
    <row r="21" spans="1:6" ht="12.75">
      <c r="A21" t="s">
        <v>45</v>
      </c>
      <c r="B21" s="28">
        <f>SUM(B3:B20)</f>
        <v>602</v>
      </c>
      <c r="C21" s="28">
        <f>SUM(C3:C20)</f>
        <v>637</v>
      </c>
      <c r="D21" s="28">
        <f>SUM(D3:D20)</f>
        <v>610</v>
      </c>
      <c r="E21" s="28">
        <f>SUM(E3:E20)</f>
        <v>612</v>
      </c>
      <c r="F21" s="31">
        <f>SUM(F3:F20)</f>
        <v>597</v>
      </c>
    </row>
    <row r="23" spans="1:7" ht="12.75">
      <c r="A23" s="36" t="s">
        <v>68</v>
      </c>
      <c r="B23" s="36"/>
      <c r="C23" s="36"/>
      <c r="D23" s="36"/>
      <c r="E23" s="36"/>
      <c r="F23" s="36"/>
      <c r="G23" s="36"/>
    </row>
    <row r="24" spans="1:6" ht="12.75">
      <c r="A24" t="s">
        <v>44</v>
      </c>
      <c r="B24" t="str">
        <f>B2</f>
        <v>Witten</v>
      </c>
      <c r="C24" t="str">
        <f>C2</f>
        <v>Syburg</v>
      </c>
      <c r="D24" t="str">
        <f>D2</f>
        <v>Lüdenscheid</v>
      </c>
      <c r="E24" t="str">
        <f>E2</f>
        <v>Büttgen</v>
      </c>
      <c r="F24" t="str">
        <f>F2</f>
        <v>Dor.-Bre.</v>
      </c>
    </row>
    <row r="25" spans="1:6" ht="12.75">
      <c r="A25" t="str">
        <f aca="true" t="shared" si="0" ref="A25:A42">A3</f>
        <v>Pyramiden</v>
      </c>
      <c r="B25" s="28">
        <f aca="true" t="shared" si="1" ref="B25:F34">B3-MIN($B3:$F3)</f>
        <v>0</v>
      </c>
      <c r="C25" s="28">
        <f t="shared" si="1"/>
        <v>7</v>
      </c>
      <c r="D25" s="28">
        <f t="shared" si="1"/>
        <v>5</v>
      </c>
      <c r="E25" s="28">
        <f t="shared" si="1"/>
        <v>3</v>
      </c>
      <c r="F25" s="28">
        <f t="shared" si="1"/>
        <v>2</v>
      </c>
    </row>
    <row r="26" spans="1:6" ht="12.75">
      <c r="A26" t="str">
        <f t="shared" si="0"/>
        <v>Doppelwelle</v>
      </c>
      <c r="B26" s="28">
        <f t="shared" si="1"/>
        <v>0</v>
      </c>
      <c r="C26" s="28">
        <f t="shared" si="1"/>
        <v>1</v>
      </c>
      <c r="D26" s="28">
        <f t="shared" si="1"/>
        <v>4</v>
      </c>
      <c r="E26" s="28">
        <f t="shared" si="1"/>
        <v>5</v>
      </c>
      <c r="F26" s="28">
        <f t="shared" si="1"/>
        <v>3</v>
      </c>
    </row>
    <row r="27" spans="1:6" ht="12.75">
      <c r="A27" t="str">
        <f t="shared" si="0"/>
        <v>Winkel</v>
      </c>
      <c r="B27" s="28">
        <f t="shared" si="1"/>
        <v>7</v>
      </c>
      <c r="C27" s="28">
        <f t="shared" si="1"/>
        <v>4</v>
      </c>
      <c r="D27" s="28">
        <f t="shared" si="1"/>
        <v>3</v>
      </c>
      <c r="E27" s="28">
        <f t="shared" si="1"/>
        <v>6</v>
      </c>
      <c r="F27" s="28">
        <f t="shared" si="1"/>
        <v>0</v>
      </c>
    </row>
    <row r="28" spans="1:6" ht="12.75">
      <c r="A28" t="str">
        <f t="shared" si="0"/>
        <v>Röhre</v>
      </c>
      <c r="B28" s="28">
        <f t="shared" si="1"/>
        <v>0</v>
      </c>
      <c r="C28" s="28">
        <f t="shared" si="1"/>
        <v>1</v>
      </c>
      <c r="D28" s="28">
        <f t="shared" si="1"/>
        <v>4</v>
      </c>
      <c r="E28" s="28">
        <f t="shared" si="1"/>
        <v>3</v>
      </c>
      <c r="F28" s="28">
        <f t="shared" si="1"/>
        <v>6</v>
      </c>
    </row>
    <row r="29" spans="1:6" ht="12.75">
      <c r="A29" t="str">
        <f t="shared" si="0"/>
        <v>Passage</v>
      </c>
      <c r="B29" s="28">
        <f t="shared" si="1"/>
        <v>7</v>
      </c>
      <c r="C29" s="28">
        <f t="shared" si="1"/>
        <v>1</v>
      </c>
      <c r="D29" s="28">
        <f t="shared" si="1"/>
        <v>2</v>
      </c>
      <c r="E29" s="28">
        <f t="shared" si="1"/>
        <v>3</v>
      </c>
      <c r="F29" s="28">
        <f t="shared" si="1"/>
        <v>0</v>
      </c>
    </row>
    <row r="30" spans="1:6" ht="12.75">
      <c r="A30" t="str">
        <f t="shared" si="0"/>
        <v>Labby</v>
      </c>
      <c r="B30" s="28">
        <f t="shared" si="1"/>
        <v>2</v>
      </c>
      <c r="C30" s="28">
        <f t="shared" si="1"/>
        <v>15</v>
      </c>
      <c r="D30" s="28">
        <f t="shared" si="1"/>
        <v>12</v>
      </c>
      <c r="E30" s="28">
        <f t="shared" si="1"/>
        <v>12</v>
      </c>
      <c r="F30" s="28">
        <f t="shared" si="1"/>
        <v>0</v>
      </c>
    </row>
    <row r="31" spans="1:6" ht="12.75">
      <c r="A31" t="str">
        <f t="shared" si="0"/>
        <v>Radkappen</v>
      </c>
      <c r="B31" s="28">
        <f t="shared" si="1"/>
        <v>3</v>
      </c>
      <c r="C31" s="28">
        <f t="shared" si="1"/>
        <v>3</v>
      </c>
      <c r="D31" s="28">
        <f t="shared" si="1"/>
        <v>5</v>
      </c>
      <c r="E31" s="28">
        <f t="shared" si="1"/>
        <v>6</v>
      </c>
      <c r="F31" s="28">
        <f t="shared" si="1"/>
        <v>0</v>
      </c>
    </row>
    <row r="32" spans="1:6" ht="12.75">
      <c r="A32" t="str">
        <f t="shared" si="0"/>
        <v>Sandkasten</v>
      </c>
      <c r="B32" s="28">
        <f t="shared" si="1"/>
        <v>1</v>
      </c>
      <c r="C32" s="28">
        <f t="shared" si="1"/>
        <v>0</v>
      </c>
      <c r="D32" s="28">
        <f t="shared" si="1"/>
        <v>1</v>
      </c>
      <c r="E32" s="28">
        <f t="shared" si="1"/>
        <v>1</v>
      </c>
      <c r="F32" s="28">
        <f t="shared" si="1"/>
        <v>0</v>
      </c>
    </row>
    <row r="33" spans="1:6" ht="12.75">
      <c r="A33" t="str">
        <f t="shared" si="0"/>
        <v>Mittelhügel</v>
      </c>
      <c r="B33" s="28">
        <f t="shared" si="1"/>
        <v>10</v>
      </c>
      <c r="C33" s="28">
        <f t="shared" si="1"/>
        <v>11</v>
      </c>
      <c r="D33" s="28">
        <f t="shared" si="1"/>
        <v>1</v>
      </c>
      <c r="E33" s="28">
        <f t="shared" si="1"/>
        <v>2</v>
      </c>
      <c r="F33" s="28">
        <f t="shared" si="1"/>
        <v>0</v>
      </c>
    </row>
    <row r="34" spans="1:6" ht="12.75">
      <c r="A34" t="str">
        <f t="shared" si="0"/>
        <v>Versetzung</v>
      </c>
      <c r="B34" s="28">
        <f t="shared" si="1"/>
        <v>0</v>
      </c>
      <c r="C34" s="28">
        <f t="shared" si="1"/>
        <v>10</v>
      </c>
      <c r="D34" s="28">
        <f t="shared" si="1"/>
        <v>6</v>
      </c>
      <c r="E34" s="28">
        <f t="shared" si="1"/>
        <v>5</v>
      </c>
      <c r="F34" s="28">
        <f t="shared" si="1"/>
        <v>4</v>
      </c>
    </row>
    <row r="35" spans="1:6" ht="12.75">
      <c r="A35" t="str">
        <f t="shared" si="0"/>
        <v>Niere</v>
      </c>
      <c r="B35" s="28">
        <f aca="true" t="shared" si="2" ref="B35:F43">B13-MIN($B13:$F13)</f>
        <v>1</v>
      </c>
      <c r="C35" s="28">
        <f t="shared" si="2"/>
        <v>6</v>
      </c>
      <c r="D35" s="28">
        <f t="shared" si="2"/>
        <v>0</v>
      </c>
      <c r="E35" s="28">
        <f t="shared" si="2"/>
        <v>2</v>
      </c>
      <c r="F35" s="28">
        <f t="shared" si="2"/>
        <v>8</v>
      </c>
    </row>
    <row r="36" spans="1:6" ht="12.75">
      <c r="A36" t="str">
        <f t="shared" si="0"/>
        <v>Netz</v>
      </c>
      <c r="B36" s="28">
        <f t="shared" si="2"/>
        <v>2</v>
      </c>
      <c r="C36" s="28">
        <f t="shared" si="2"/>
        <v>0</v>
      </c>
      <c r="D36" s="28">
        <f t="shared" si="2"/>
        <v>6</v>
      </c>
      <c r="E36" s="28">
        <f t="shared" si="2"/>
        <v>1</v>
      </c>
      <c r="F36" s="28">
        <f t="shared" si="2"/>
        <v>15</v>
      </c>
    </row>
    <row r="37" spans="1:6" ht="12.75">
      <c r="A37" t="str">
        <f t="shared" si="0"/>
        <v>Salto</v>
      </c>
      <c r="B37" s="28">
        <f t="shared" si="2"/>
        <v>2</v>
      </c>
      <c r="C37" s="28">
        <f t="shared" si="2"/>
        <v>2</v>
      </c>
      <c r="D37" s="28">
        <f t="shared" si="2"/>
        <v>0</v>
      </c>
      <c r="E37" s="28">
        <f t="shared" si="2"/>
        <v>5</v>
      </c>
      <c r="F37" s="28">
        <f t="shared" si="2"/>
        <v>2</v>
      </c>
    </row>
    <row r="38" spans="1:6" ht="12.75">
      <c r="A38" t="str">
        <f t="shared" si="0"/>
        <v>Postkasten</v>
      </c>
      <c r="B38" s="28">
        <f t="shared" si="2"/>
        <v>8</v>
      </c>
      <c r="C38" s="28">
        <f t="shared" si="2"/>
        <v>8</v>
      </c>
      <c r="D38" s="28">
        <f t="shared" si="2"/>
        <v>0</v>
      </c>
      <c r="E38" s="28">
        <f t="shared" si="2"/>
        <v>5</v>
      </c>
      <c r="F38" s="28">
        <f t="shared" si="2"/>
        <v>0</v>
      </c>
    </row>
    <row r="39" spans="1:6" ht="12.75">
      <c r="A39" t="str">
        <f t="shared" si="0"/>
        <v>Schleife</v>
      </c>
      <c r="B39" s="28">
        <f t="shared" si="2"/>
        <v>7</v>
      </c>
      <c r="C39" s="28">
        <f t="shared" si="2"/>
        <v>9</v>
      </c>
      <c r="D39" s="28">
        <f t="shared" si="2"/>
        <v>2</v>
      </c>
      <c r="E39" s="28">
        <f t="shared" si="2"/>
        <v>0</v>
      </c>
      <c r="F39" s="28">
        <f t="shared" si="2"/>
        <v>1</v>
      </c>
    </row>
    <row r="40" spans="1:6" ht="12.75">
      <c r="A40" t="str">
        <f t="shared" si="0"/>
        <v>V</v>
      </c>
      <c r="B40" s="28">
        <f t="shared" si="2"/>
        <v>0</v>
      </c>
      <c r="C40" s="28">
        <f t="shared" si="2"/>
        <v>5</v>
      </c>
      <c r="D40" s="28">
        <f t="shared" si="2"/>
        <v>3</v>
      </c>
      <c r="E40" s="28">
        <f t="shared" si="2"/>
        <v>1</v>
      </c>
      <c r="F40" s="28">
        <f t="shared" si="2"/>
        <v>1</v>
      </c>
    </row>
    <row r="41" spans="1:6" ht="12.75">
      <c r="A41" t="str">
        <f t="shared" si="0"/>
        <v>Turm</v>
      </c>
      <c r="B41" s="28">
        <f t="shared" si="2"/>
        <v>0</v>
      </c>
      <c r="C41" s="28">
        <f t="shared" si="2"/>
        <v>0</v>
      </c>
      <c r="D41" s="28">
        <f t="shared" si="2"/>
        <v>1</v>
      </c>
      <c r="E41" s="28">
        <f t="shared" si="2"/>
        <v>0</v>
      </c>
      <c r="F41" s="28">
        <f t="shared" si="2"/>
        <v>2</v>
      </c>
    </row>
    <row r="42" spans="1:6" ht="12.75">
      <c r="A42" t="str">
        <f t="shared" si="0"/>
        <v>Blitz</v>
      </c>
      <c r="B42" s="28">
        <f t="shared" si="2"/>
        <v>0</v>
      </c>
      <c r="C42" s="28">
        <f t="shared" si="2"/>
        <v>2</v>
      </c>
      <c r="D42" s="28">
        <f t="shared" si="2"/>
        <v>3</v>
      </c>
      <c r="E42" s="28">
        <f t="shared" si="2"/>
        <v>0</v>
      </c>
      <c r="F42" s="28">
        <f t="shared" si="2"/>
        <v>1</v>
      </c>
    </row>
    <row r="43" spans="1:6" ht="12.75">
      <c r="A43" t="s">
        <v>45</v>
      </c>
      <c r="B43" s="28">
        <f t="shared" si="2"/>
        <v>5</v>
      </c>
      <c r="C43" s="28">
        <f t="shared" si="2"/>
        <v>40</v>
      </c>
      <c r="D43" s="28">
        <f t="shared" si="2"/>
        <v>13</v>
      </c>
      <c r="E43" s="28">
        <f t="shared" si="2"/>
        <v>15</v>
      </c>
      <c r="F43" s="28">
        <f t="shared" si="2"/>
        <v>0</v>
      </c>
    </row>
    <row r="44" spans="2:7" ht="12.75">
      <c r="B44" s="28"/>
      <c r="C44" s="28"/>
      <c r="D44" s="28"/>
      <c r="E44" s="28"/>
      <c r="F44" s="28"/>
      <c r="G44" s="28"/>
    </row>
    <row r="45" spans="1:8" ht="12.75">
      <c r="A45" s="36" t="s">
        <v>69</v>
      </c>
      <c r="B45" s="36"/>
      <c r="C45" s="36"/>
      <c r="D45" s="36"/>
      <c r="E45" s="36"/>
      <c r="F45" s="36"/>
      <c r="G45" s="36"/>
      <c r="H45" s="36"/>
    </row>
    <row r="46" spans="1:8" ht="12.75">
      <c r="A46" t="s">
        <v>44</v>
      </c>
      <c r="B46" t="str">
        <f>B2</f>
        <v>Witten</v>
      </c>
      <c r="C46" t="str">
        <f>C2</f>
        <v>Syburg</v>
      </c>
      <c r="D46" t="str">
        <f>D2</f>
        <v>Lüdenscheid</v>
      </c>
      <c r="E46" t="str">
        <f>E2</f>
        <v>Büttgen</v>
      </c>
      <c r="F46" t="str">
        <f>F2</f>
        <v>Dor.-Bre.</v>
      </c>
      <c r="G46" t="s">
        <v>70</v>
      </c>
      <c r="H46" t="s">
        <v>71</v>
      </c>
    </row>
    <row r="47" spans="1:8" ht="12.75">
      <c r="A47" t="str">
        <f>A3</f>
        <v>Pyramiden</v>
      </c>
      <c r="B47" s="29">
        <f aca="true" t="shared" si="3" ref="B47:B56">B3/6/$I$1</f>
        <v>1.25</v>
      </c>
      <c r="C47" s="29">
        <f aca="true" t="shared" si="4" ref="C47:F65">C3/6/$I$1</f>
        <v>1.5416666666666667</v>
      </c>
      <c r="D47" s="29">
        <f t="shared" si="4"/>
        <v>1.4583333333333333</v>
      </c>
      <c r="E47" s="29">
        <f t="shared" si="4"/>
        <v>1.375</v>
      </c>
      <c r="F47" s="29">
        <f t="shared" si="4"/>
        <v>1.3333333333333333</v>
      </c>
      <c r="G47" s="30">
        <f aca="true" t="shared" si="5" ref="G47:G65">AVERAGE(B47:F47)</f>
        <v>1.3916666666666666</v>
      </c>
      <c r="H47">
        <f aca="true" t="shared" si="6" ref="H47:H64">RANK(G47,$G$47:$G$64,2)</f>
        <v>9</v>
      </c>
    </row>
    <row r="48" spans="1:8" ht="12.75">
      <c r="A48" t="str">
        <f aca="true" t="shared" si="7" ref="A48:A64">A4</f>
        <v>Doppelwelle</v>
      </c>
      <c r="B48" s="29">
        <f t="shared" si="3"/>
        <v>1.5</v>
      </c>
      <c r="C48" s="29">
        <f t="shared" si="4"/>
        <v>1.5416666666666667</v>
      </c>
      <c r="D48" s="29">
        <f t="shared" si="4"/>
        <v>1.6666666666666667</v>
      </c>
      <c r="E48" s="29">
        <f t="shared" si="4"/>
        <v>1.7083333333333333</v>
      </c>
      <c r="F48" s="29">
        <f t="shared" si="4"/>
        <v>1.625</v>
      </c>
      <c r="G48" s="30">
        <f t="shared" si="5"/>
        <v>1.6083333333333336</v>
      </c>
      <c r="H48">
        <f t="shared" si="6"/>
        <v>15</v>
      </c>
    </row>
    <row r="49" spans="1:8" ht="12.75">
      <c r="A49" t="str">
        <f t="shared" si="7"/>
        <v>Winkel</v>
      </c>
      <c r="B49" s="29">
        <f t="shared" si="3"/>
        <v>1.5</v>
      </c>
      <c r="C49" s="29">
        <f t="shared" si="4"/>
        <v>1.375</v>
      </c>
      <c r="D49" s="29">
        <f t="shared" si="4"/>
        <v>1.3333333333333333</v>
      </c>
      <c r="E49" s="29">
        <f t="shared" si="4"/>
        <v>1.4583333333333333</v>
      </c>
      <c r="F49" s="29">
        <f t="shared" si="4"/>
        <v>1.2083333333333333</v>
      </c>
      <c r="G49" s="30">
        <f t="shared" si="5"/>
        <v>1.3749999999999998</v>
      </c>
      <c r="H49">
        <f t="shared" si="6"/>
        <v>8</v>
      </c>
    </row>
    <row r="50" spans="1:8" ht="12.75">
      <c r="A50" t="str">
        <f t="shared" si="7"/>
        <v>Röhre</v>
      </c>
      <c r="B50" s="29">
        <f t="shared" si="3"/>
        <v>1.6666666666666667</v>
      </c>
      <c r="C50" s="29">
        <f t="shared" si="4"/>
        <v>1.7083333333333333</v>
      </c>
      <c r="D50" s="29">
        <f t="shared" si="4"/>
        <v>1.8333333333333333</v>
      </c>
      <c r="E50" s="29">
        <f t="shared" si="4"/>
        <v>1.7916666666666667</v>
      </c>
      <c r="F50" s="29">
        <f t="shared" si="4"/>
        <v>1.9166666666666667</v>
      </c>
      <c r="G50" s="30">
        <f t="shared" si="5"/>
        <v>1.7833333333333332</v>
      </c>
      <c r="H50">
        <f t="shared" si="6"/>
        <v>17</v>
      </c>
    </row>
    <row r="51" spans="1:8" ht="12.75">
      <c r="A51" t="str">
        <f t="shared" si="7"/>
        <v>Passage</v>
      </c>
      <c r="B51" s="29">
        <f t="shared" si="3"/>
        <v>1.4166666666666667</v>
      </c>
      <c r="C51" s="29">
        <f t="shared" si="4"/>
        <v>1.1666666666666667</v>
      </c>
      <c r="D51" s="29">
        <f t="shared" si="4"/>
        <v>1.2083333333333333</v>
      </c>
      <c r="E51" s="29">
        <f t="shared" si="4"/>
        <v>1.25</v>
      </c>
      <c r="F51" s="29">
        <f t="shared" si="4"/>
        <v>1.125</v>
      </c>
      <c r="G51" s="30">
        <f t="shared" si="5"/>
        <v>1.2333333333333334</v>
      </c>
      <c r="H51">
        <f t="shared" si="6"/>
        <v>4</v>
      </c>
    </row>
    <row r="52" spans="1:8" ht="12.75">
      <c r="A52" t="str">
        <f t="shared" si="7"/>
        <v>Labby</v>
      </c>
      <c r="B52" s="29">
        <f t="shared" si="3"/>
        <v>1.3333333333333333</v>
      </c>
      <c r="C52" s="29">
        <f t="shared" si="4"/>
        <v>1.875</v>
      </c>
      <c r="D52" s="29">
        <f t="shared" si="4"/>
        <v>1.75</v>
      </c>
      <c r="E52" s="29">
        <f t="shared" si="4"/>
        <v>1.75</v>
      </c>
      <c r="F52" s="29">
        <f t="shared" si="4"/>
        <v>1.25</v>
      </c>
      <c r="G52" s="30">
        <f t="shared" si="5"/>
        <v>1.5916666666666666</v>
      </c>
      <c r="H52">
        <f t="shared" si="6"/>
        <v>14</v>
      </c>
    </row>
    <row r="53" spans="1:8" ht="12.75">
      <c r="A53" t="str">
        <f t="shared" si="7"/>
        <v>Radkappen</v>
      </c>
      <c r="B53" s="29">
        <f t="shared" si="3"/>
        <v>1.25</v>
      </c>
      <c r="C53" s="29">
        <f t="shared" si="4"/>
        <v>1.25</v>
      </c>
      <c r="D53" s="29">
        <f t="shared" si="4"/>
        <v>1.3333333333333333</v>
      </c>
      <c r="E53" s="29">
        <f t="shared" si="4"/>
        <v>1.375</v>
      </c>
      <c r="F53" s="29">
        <f t="shared" si="4"/>
        <v>1.125</v>
      </c>
      <c r="G53" s="30">
        <f t="shared" si="5"/>
        <v>1.2666666666666666</v>
      </c>
      <c r="H53">
        <f t="shared" si="6"/>
        <v>6</v>
      </c>
    </row>
    <row r="54" spans="1:8" ht="12.75">
      <c r="A54" t="str">
        <f t="shared" si="7"/>
        <v>Sandkasten</v>
      </c>
      <c r="B54" s="29">
        <f t="shared" si="3"/>
        <v>1.0416666666666667</v>
      </c>
      <c r="C54" s="29">
        <f t="shared" si="4"/>
        <v>1</v>
      </c>
      <c r="D54" s="29">
        <f t="shared" si="4"/>
        <v>1.0416666666666667</v>
      </c>
      <c r="E54" s="29">
        <f t="shared" si="4"/>
        <v>1.0416666666666667</v>
      </c>
      <c r="F54" s="29">
        <f t="shared" si="4"/>
        <v>1</v>
      </c>
      <c r="G54" s="30">
        <f t="shared" si="5"/>
        <v>1.0250000000000001</v>
      </c>
      <c r="H54">
        <f t="shared" si="6"/>
        <v>1</v>
      </c>
    </row>
    <row r="55" spans="1:8" ht="12.75">
      <c r="A55" t="str">
        <f t="shared" si="7"/>
        <v>Mittelhügel</v>
      </c>
      <c r="B55" s="29">
        <f t="shared" si="3"/>
        <v>1.7083333333333333</v>
      </c>
      <c r="C55" s="29">
        <f t="shared" si="4"/>
        <v>1.75</v>
      </c>
      <c r="D55" s="29">
        <f t="shared" si="4"/>
        <v>1.3333333333333333</v>
      </c>
      <c r="E55" s="29">
        <f t="shared" si="4"/>
        <v>1.375</v>
      </c>
      <c r="F55" s="29">
        <f t="shared" si="4"/>
        <v>1.2916666666666667</v>
      </c>
      <c r="G55" s="30">
        <f t="shared" si="5"/>
        <v>1.4916666666666667</v>
      </c>
      <c r="H55">
        <f t="shared" si="6"/>
        <v>12</v>
      </c>
    </row>
    <row r="56" spans="1:8" ht="12.75">
      <c r="A56" t="str">
        <f t="shared" si="7"/>
        <v>Versetzung</v>
      </c>
      <c r="B56" s="29">
        <f t="shared" si="3"/>
        <v>1.3333333333333333</v>
      </c>
      <c r="C56" s="29">
        <f t="shared" si="4"/>
        <v>1.75</v>
      </c>
      <c r="D56" s="29">
        <f t="shared" si="4"/>
        <v>1.5833333333333333</v>
      </c>
      <c r="E56" s="29">
        <f t="shared" si="4"/>
        <v>1.5416666666666667</v>
      </c>
      <c r="F56" s="29">
        <f t="shared" si="4"/>
        <v>1.5</v>
      </c>
      <c r="G56" s="30">
        <f t="shared" si="5"/>
        <v>1.5416666666666665</v>
      </c>
      <c r="H56">
        <f t="shared" si="6"/>
        <v>13</v>
      </c>
    </row>
    <row r="57" spans="1:8" ht="12.75">
      <c r="A57" t="str">
        <f t="shared" si="7"/>
        <v>Niere</v>
      </c>
      <c r="B57" s="29">
        <f aca="true" t="shared" si="8" ref="B57:B62">B13/6/$I$1</f>
        <v>1.1666666666666667</v>
      </c>
      <c r="C57" s="29">
        <f t="shared" si="4"/>
        <v>1.375</v>
      </c>
      <c r="D57" s="29">
        <f t="shared" si="4"/>
        <v>1.125</v>
      </c>
      <c r="E57" s="29">
        <f t="shared" si="4"/>
        <v>1.2083333333333333</v>
      </c>
      <c r="F57" s="29">
        <f t="shared" si="4"/>
        <v>1.4583333333333333</v>
      </c>
      <c r="G57" s="30">
        <f t="shared" si="5"/>
        <v>1.2666666666666666</v>
      </c>
      <c r="H57">
        <f t="shared" si="6"/>
        <v>6</v>
      </c>
    </row>
    <row r="58" spans="1:8" ht="12.75">
      <c r="A58" t="str">
        <f t="shared" si="7"/>
        <v>Netz</v>
      </c>
      <c r="B58" s="29">
        <f t="shared" si="8"/>
        <v>1.125</v>
      </c>
      <c r="C58" s="29">
        <f t="shared" si="4"/>
        <v>1.0416666666666667</v>
      </c>
      <c r="D58" s="29">
        <f t="shared" si="4"/>
        <v>1.2916666666666667</v>
      </c>
      <c r="E58" s="29">
        <f t="shared" si="4"/>
        <v>1.0833333333333333</v>
      </c>
      <c r="F58" s="29">
        <f t="shared" si="4"/>
        <v>1.6666666666666667</v>
      </c>
      <c r="G58" s="30">
        <f t="shared" si="5"/>
        <v>1.2416666666666667</v>
      </c>
      <c r="H58">
        <f t="shared" si="6"/>
        <v>5</v>
      </c>
    </row>
    <row r="59" spans="1:8" ht="12.75">
      <c r="A59" t="str">
        <f t="shared" si="7"/>
        <v>Salto</v>
      </c>
      <c r="B59" s="29">
        <f t="shared" si="8"/>
        <v>1.7916666666666667</v>
      </c>
      <c r="C59" s="29">
        <f t="shared" si="4"/>
        <v>1.7916666666666667</v>
      </c>
      <c r="D59" s="29">
        <f t="shared" si="4"/>
        <v>1.7083333333333333</v>
      </c>
      <c r="E59" s="29">
        <f t="shared" si="4"/>
        <v>1.9166666666666667</v>
      </c>
      <c r="F59" s="29">
        <f t="shared" si="4"/>
        <v>1.7916666666666667</v>
      </c>
      <c r="G59" s="30">
        <f t="shared" si="5"/>
        <v>1.8</v>
      </c>
      <c r="H59">
        <f t="shared" si="6"/>
        <v>18</v>
      </c>
    </row>
    <row r="60" spans="1:8" ht="12.75">
      <c r="A60" t="str">
        <f t="shared" si="7"/>
        <v>Postkasten</v>
      </c>
      <c r="B60" s="29">
        <f t="shared" si="8"/>
        <v>1.9166666666666667</v>
      </c>
      <c r="C60" s="29">
        <f t="shared" si="4"/>
        <v>1.9166666666666667</v>
      </c>
      <c r="D60" s="29">
        <f t="shared" si="4"/>
        <v>1.5833333333333333</v>
      </c>
      <c r="E60" s="29">
        <f t="shared" si="4"/>
        <v>1.7916666666666667</v>
      </c>
      <c r="F60" s="29">
        <f t="shared" si="4"/>
        <v>1.5833333333333333</v>
      </c>
      <c r="G60" s="30">
        <f t="shared" si="5"/>
        <v>1.7583333333333335</v>
      </c>
      <c r="H60">
        <f t="shared" si="6"/>
        <v>16</v>
      </c>
    </row>
    <row r="61" spans="1:8" ht="12.75">
      <c r="A61" t="str">
        <f t="shared" si="7"/>
        <v>Schleife</v>
      </c>
      <c r="B61" s="29">
        <f t="shared" si="8"/>
        <v>1.5416666666666667</v>
      </c>
      <c r="C61" s="29">
        <f t="shared" si="4"/>
        <v>1.625</v>
      </c>
      <c r="D61" s="29">
        <f t="shared" si="4"/>
        <v>1.3333333333333333</v>
      </c>
      <c r="E61" s="29">
        <f t="shared" si="4"/>
        <v>1.25</v>
      </c>
      <c r="F61" s="29">
        <f t="shared" si="4"/>
        <v>1.2916666666666667</v>
      </c>
      <c r="G61" s="30">
        <f t="shared" si="5"/>
        <v>1.4083333333333334</v>
      </c>
      <c r="H61">
        <f t="shared" si="6"/>
        <v>10</v>
      </c>
    </row>
    <row r="62" spans="1:8" ht="12.75">
      <c r="A62" t="str">
        <f t="shared" si="7"/>
        <v>V</v>
      </c>
      <c r="B62" s="29">
        <f t="shared" si="8"/>
        <v>1.0416666666666667</v>
      </c>
      <c r="C62" s="29">
        <f t="shared" si="4"/>
        <v>1.25</v>
      </c>
      <c r="D62" s="29">
        <f t="shared" si="4"/>
        <v>1.1666666666666667</v>
      </c>
      <c r="E62" s="29">
        <f t="shared" si="4"/>
        <v>1.0833333333333333</v>
      </c>
      <c r="F62" s="29">
        <f t="shared" si="4"/>
        <v>1.0833333333333333</v>
      </c>
      <c r="G62" s="30">
        <f t="shared" si="5"/>
        <v>1.125</v>
      </c>
      <c r="H62">
        <f t="shared" si="6"/>
        <v>3</v>
      </c>
    </row>
    <row r="63" spans="1:8" ht="12.75">
      <c r="A63" t="str">
        <f t="shared" si="7"/>
        <v>Turm</v>
      </c>
      <c r="B63" s="29">
        <f>B19/6/$I$1</f>
        <v>1.0833333333333333</v>
      </c>
      <c r="C63" s="29">
        <f t="shared" si="4"/>
        <v>1.0833333333333333</v>
      </c>
      <c r="D63" s="29">
        <f t="shared" si="4"/>
        <v>1.125</v>
      </c>
      <c r="E63" s="29">
        <f t="shared" si="4"/>
        <v>1.0833333333333333</v>
      </c>
      <c r="F63" s="29">
        <f t="shared" si="4"/>
        <v>1.1666666666666667</v>
      </c>
      <c r="G63" s="30">
        <f t="shared" si="5"/>
        <v>1.1083333333333334</v>
      </c>
      <c r="H63">
        <f t="shared" si="6"/>
        <v>2</v>
      </c>
    </row>
    <row r="64" spans="1:8" ht="12.75">
      <c r="A64" t="str">
        <f t="shared" si="7"/>
        <v>Blitz</v>
      </c>
      <c r="B64" s="29">
        <f>B20/6/$I$1</f>
        <v>1.4166666666666667</v>
      </c>
      <c r="C64" s="29">
        <f t="shared" si="4"/>
        <v>1.5</v>
      </c>
      <c r="D64" s="29">
        <f t="shared" si="4"/>
        <v>1.5416666666666667</v>
      </c>
      <c r="E64" s="29">
        <f t="shared" si="4"/>
        <v>1.4166666666666667</v>
      </c>
      <c r="F64" s="29">
        <f t="shared" si="4"/>
        <v>1.4583333333333333</v>
      </c>
      <c r="G64" s="30">
        <f t="shared" si="5"/>
        <v>1.4666666666666668</v>
      </c>
      <c r="H64">
        <f t="shared" si="6"/>
        <v>11</v>
      </c>
    </row>
    <row r="65" spans="1:7" ht="12.75">
      <c r="A65" t="s">
        <v>45</v>
      </c>
      <c r="B65" s="29">
        <f>B21/6/$I$1</f>
        <v>25.083333333333332</v>
      </c>
      <c r="C65" s="29">
        <f t="shared" si="4"/>
        <v>26.541666666666668</v>
      </c>
      <c r="D65" s="29">
        <f t="shared" si="4"/>
        <v>25.416666666666668</v>
      </c>
      <c r="E65" s="29">
        <f t="shared" si="4"/>
        <v>25.5</v>
      </c>
      <c r="F65" s="29">
        <f t="shared" si="4"/>
        <v>24.875</v>
      </c>
      <c r="G65" s="30">
        <f t="shared" si="5"/>
        <v>25.483333333333334</v>
      </c>
    </row>
  </sheetData>
  <sheetProtection/>
  <mergeCells count="3">
    <mergeCell ref="A45:H45"/>
    <mergeCell ref="A1:G1"/>
    <mergeCell ref="A23:G2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MGC "AS" Witten 1</v>
      </c>
      <c r="B1">
        <f>Auswertung_BS!H8</f>
        <v>602</v>
      </c>
      <c r="C1" t="str">
        <f>Auswertung_BS!I8</f>
        <v>17 / 3</v>
      </c>
      <c r="D1">
        <v>1</v>
      </c>
      <c r="E1">
        <f>B1+D1/10000</f>
        <v>602.0001</v>
      </c>
      <c r="F1" t="str">
        <f>A1</f>
        <v>MGC "AS" Witten 1</v>
      </c>
      <c r="G1">
        <v>1</v>
      </c>
      <c r="H1">
        <f>SMALL($E$1:$E$5,G1)</f>
        <v>597.0005</v>
      </c>
      <c r="I1" t="str">
        <f>VLOOKUP(H1,$E$1:$F$5,2,FALSE)</f>
        <v>MGC Dormagen-Brechten 3</v>
      </c>
      <c r="J1">
        <f>VLOOKUP(I1,$A$1:$B$5,2,FALSE)</f>
        <v>597</v>
      </c>
    </row>
    <row r="2" spans="1:10" ht="12.75">
      <c r="A2" t="str">
        <f>Auswertung_BS!A28</f>
        <v>MGC Do-Syburg 1</v>
      </c>
      <c r="B2">
        <f>Auswertung_BS!H28</f>
        <v>637</v>
      </c>
      <c r="C2" t="str">
        <f>Auswertung_BS!I28</f>
        <v>12 / 5</v>
      </c>
      <c r="D2">
        <v>2</v>
      </c>
      <c r="E2">
        <f>B2+D2/10000</f>
        <v>637.0002</v>
      </c>
      <c r="F2" t="str">
        <f>A2</f>
        <v>MGC Do-Syburg 1</v>
      </c>
      <c r="G2">
        <v>2</v>
      </c>
      <c r="H2">
        <f>SMALL($E$1:$E$5,G2)</f>
        <v>602.0001</v>
      </c>
      <c r="I2" t="str">
        <f>VLOOKUP(H2,$E$1:$F$5,2,FALSE)</f>
        <v>MGC "AS" Witten 1</v>
      </c>
      <c r="J2">
        <f>VLOOKUP(I2,$A$1:$B$5,2,FALSE)</f>
        <v>602</v>
      </c>
    </row>
    <row r="3" spans="1:10" ht="12.75">
      <c r="A3" t="str">
        <f>Auswertung_BS!A47</f>
        <v>MC 62 Lüdenscheid 1</v>
      </c>
      <c r="B3">
        <f>Auswertung_BS!H47</f>
        <v>610</v>
      </c>
      <c r="C3" t="str">
        <f>Auswertung_BS!I47</f>
        <v>11 / 1</v>
      </c>
      <c r="D3">
        <v>3</v>
      </c>
      <c r="E3">
        <f>B3+D3/10000</f>
        <v>610.0003</v>
      </c>
      <c r="F3" t="str">
        <f>A3</f>
        <v>MC 62 Lüdenscheid 1</v>
      </c>
      <c r="G3">
        <v>3</v>
      </c>
      <c r="H3">
        <f>SMALL($E$1:$E$5,G3)</f>
        <v>610.0003</v>
      </c>
      <c r="I3" t="str">
        <f>VLOOKUP(H3,$E$1:$F$5,2,FALSE)</f>
        <v>MC 62 Lüdenscheid 1</v>
      </c>
      <c r="J3">
        <f>VLOOKUP(I3,$A$1:$B$5,2,FALSE)</f>
        <v>610</v>
      </c>
    </row>
    <row r="4" spans="1:10" ht="12.75">
      <c r="A4" t="str">
        <f>Auswertung_BS!A66</f>
        <v>HMC Büttgen 2</v>
      </c>
      <c r="B4">
        <f>Auswertung_BS!H66</f>
        <v>612</v>
      </c>
      <c r="C4" t="str">
        <f>Auswertung_BS!I66</f>
        <v>15 / 1</v>
      </c>
      <c r="D4">
        <v>4</v>
      </c>
      <c r="E4">
        <f>B4+D4/10000</f>
        <v>612.0004</v>
      </c>
      <c r="F4" t="str">
        <f>A4</f>
        <v>HMC Büttgen 2</v>
      </c>
      <c r="G4">
        <v>4</v>
      </c>
      <c r="H4">
        <f>SMALL($E$1:$E$5,G4)</f>
        <v>612.0004</v>
      </c>
      <c r="I4" t="str">
        <f>VLOOKUP(H4,$E$1:$F$5,2,FALSE)</f>
        <v>HMC Büttgen 2</v>
      </c>
      <c r="J4">
        <f>VLOOKUP(I4,$A$1:$B$5,2,FALSE)</f>
        <v>612</v>
      </c>
    </row>
    <row r="5" spans="1:10" ht="12.75">
      <c r="A5" t="str">
        <f>Auswertung_BS!A85</f>
        <v>MGC Dormagen-Brechten 3</v>
      </c>
      <c r="B5">
        <f>Auswertung_BS!H85</f>
        <v>597</v>
      </c>
      <c r="C5" t="str">
        <f>Auswertung_BS!I85</f>
        <v>10 / 7</v>
      </c>
      <c r="D5">
        <v>5</v>
      </c>
      <c r="E5">
        <f>B5+D5/10000</f>
        <v>597.0005</v>
      </c>
      <c r="F5" t="str">
        <f>A5</f>
        <v>MGC Dormagen-Brechten 3</v>
      </c>
      <c r="G5">
        <v>5</v>
      </c>
      <c r="H5">
        <f>SMALL($E$1:$E$5,G5)</f>
        <v>637.0002</v>
      </c>
      <c r="I5" t="str">
        <f>VLOOKUP(H5,$E$1:$F$5,2,FALSE)</f>
        <v>MGC Do-Syburg 1</v>
      </c>
      <c r="J5">
        <f>VLOOKUP(I5,$A$1:$B$5,2,FALSE)</f>
        <v>637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7.140625" style="0" bestFit="1" customWidth="1"/>
    <col min="2" max="2" width="10.7109375" style="0" bestFit="1" customWidth="1"/>
    <col min="3" max="3" width="13.28125" style="0" bestFit="1" customWidth="1"/>
    <col min="4" max="4" width="25.8515625" style="0" bestFit="1" customWidth="1"/>
    <col min="5" max="5" width="5.8515625" style="0" bestFit="1" customWidth="1"/>
    <col min="6" max="6" width="6.421875" style="0" bestFit="1" customWidth="1"/>
  </cols>
  <sheetData>
    <row r="1" spans="1:6" ht="12.75">
      <c r="A1" t="s">
        <v>88</v>
      </c>
      <c r="B1" t="s">
        <v>89</v>
      </c>
      <c r="C1" t="s">
        <v>48</v>
      </c>
      <c r="D1" t="s">
        <v>90</v>
      </c>
      <c r="E1" t="s">
        <v>91</v>
      </c>
      <c r="F1" t="s">
        <v>184</v>
      </c>
    </row>
    <row r="2" spans="1:6" ht="12.75">
      <c r="A2">
        <v>37046</v>
      </c>
      <c r="B2" t="s">
        <v>135</v>
      </c>
      <c r="C2" t="s">
        <v>136</v>
      </c>
      <c r="D2" t="s">
        <v>137</v>
      </c>
      <c r="E2" t="s">
        <v>110</v>
      </c>
    </row>
    <row r="3" spans="1:5" ht="12.75">
      <c r="A3" t="s">
        <v>244</v>
      </c>
      <c r="B3" t="s">
        <v>226</v>
      </c>
      <c r="C3" t="s">
        <v>105</v>
      </c>
      <c r="D3" t="s">
        <v>137</v>
      </c>
      <c r="E3" t="s">
        <v>110</v>
      </c>
    </row>
    <row r="4" spans="1:5" ht="12.75">
      <c r="A4">
        <v>37893</v>
      </c>
      <c r="B4" t="s">
        <v>190</v>
      </c>
      <c r="C4" t="s">
        <v>191</v>
      </c>
      <c r="D4" t="s">
        <v>137</v>
      </c>
      <c r="E4" t="s">
        <v>23</v>
      </c>
    </row>
    <row r="5" spans="1:6" ht="12.75">
      <c r="A5">
        <v>44990</v>
      </c>
      <c r="B5" t="s">
        <v>16</v>
      </c>
      <c r="C5" t="s">
        <v>28</v>
      </c>
      <c r="D5" t="s">
        <v>100</v>
      </c>
      <c r="E5" t="s">
        <v>23</v>
      </c>
      <c r="F5" t="s">
        <v>139</v>
      </c>
    </row>
    <row r="6" spans="1:6" ht="12.75">
      <c r="A6">
        <v>37799</v>
      </c>
      <c r="B6" t="s">
        <v>140</v>
      </c>
      <c r="C6" t="s">
        <v>33</v>
      </c>
      <c r="D6" t="s">
        <v>141</v>
      </c>
      <c r="E6" t="s">
        <v>23</v>
      </c>
    </row>
    <row r="7" spans="1:6" ht="12.75">
      <c r="A7">
        <v>23924</v>
      </c>
      <c r="B7" t="s">
        <v>142</v>
      </c>
      <c r="C7" t="s">
        <v>98</v>
      </c>
      <c r="D7" t="s">
        <v>137</v>
      </c>
      <c r="E7" t="s">
        <v>143</v>
      </c>
    </row>
    <row r="8" spans="1:6" ht="12.75">
      <c r="A8">
        <v>26506</v>
      </c>
      <c r="B8" t="s">
        <v>142</v>
      </c>
      <c r="C8" t="s">
        <v>98</v>
      </c>
      <c r="D8" t="s">
        <v>144</v>
      </c>
      <c r="E8" t="s">
        <v>143</v>
      </c>
    </row>
    <row r="9" spans="1:6" ht="12.75">
      <c r="A9">
        <v>35698</v>
      </c>
      <c r="B9" t="s">
        <v>7</v>
      </c>
      <c r="C9" t="s">
        <v>145</v>
      </c>
      <c r="D9" t="s">
        <v>146</v>
      </c>
      <c r="E9" t="s">
        <v>143</v>
      </c>
    </row>
    <row r="10" spans="1:5" ht="12.75">
      <c r="A10">
        <v>37473</v>
      </c>
      <c r="B10" t="s">
        <v>192</v>
      </c>
      <c r="C10" t="s">
        <v>193</v>
      </c>
      <c r="D10" t="s">
        <v>146</v>
      </c>
      <c r="E10" t="s">
        <v>23</v>
      </c>
    </row>
    <row r="11" spans="1:5" ht="12.75">
      <c r="A11">
        <v>29873</v>
      </c>
      <c r="B11" t="s">
        <v>194</v>
      </c>
      <c r="C11" t="s">
        <v>195</v>
      </c>
      <c r="D11" t="s">
        <v>146</v>
      </c>
      <c r="E11" t="s">
        <v>23</v>
      </c>
    </row>
    <row r="12" spans="1:6" ht="12.75">
      <c r="A12">
        <v>21681</v>
      </c>
      <c r="B12" t="s">
        <v>8</v>
      </c>
      <c r="C12" t="s">
        <v>14</v>
      </c>
      <c r="D12" t="s">
        <v>147</v>
      </c>
      <c r="E12" t="s">
        <v>143</v>
      </c>
    </row>
    <row r="13" spans="1:6" ht="12.75">
      <c r="A13">
        <v>38176</v>
      </c>
      <c r="B13" t="s">
        <v>119</v>
      </c>
      <c r="C13" t="s">
        <v>148</v>
      </c>
      <c r="D13" t="s">
        <v>144</v>
      </c>
      <c r="E13" t="s">
        <v>143</v>
      </c>
    </row>
    <row r="14" spans="1:6" ht="12.75">
      <c r="A14">
        <v>43756</v>
      </c>
      <c r="B14" t="s">
        <v>21</v>
      </c>
      <c r="C14" t="s">
        <v>30</v>
      </c>
      <c r="D14" t="s">
        <v>100</v>
      </c>
      <c r="E14" t="s">
        <v>23</v>
      </c>
    </row>
    <row r="15" spans="1:5" ht="12.75">
      <c r="A15">
        <v>38528</v>
      </c>
      <c r="B15" t="s">
        <v>18</v>
      </c>
      <c r="C15" t="s">
        <v>202</v>
      </c>
      <c r="D15" t="s">
        <v>137</v>
      </c>
      <c r="E15" t="s">
        <v>23</v>
      </c>
    </row>
    <row r="16" spans="1:5" ht="12.75">
      <c r="A16">
        <v>36924</v>
      </c>
      <c r="B16" t="s">
        <v>0</v>
      </c>
      <c r="C16" t="s">
        <v>203</v>
      </c>
      <c r="D16" t="s">
        <v>137</v>
      </c>
      <c r="E16" t="s">
        <v>143</v>
      </c>
    </row>
    <row r="17" spans="1:6" ht="12.75">
      <c r="A17">
        <v>31074</v>
      </c>
      <c r="B17" t="s">
        <v>149</v>
      </c>
      <c r="C17" t="s">
        <v>150</v>
      </c>
      <c r="D17" t="s">
        <v>146</v>
      </c>
      <c r="E17" t="s">
        <v>143</v>
      </c>
    </row>
    <row r="18" spans="1:6" ht="12.75">
      <c r="A18">
        <v>42970</v>
      </c>
      <c r="B18" t="s">
        <v>151</v>
      </c>
      <c r="C18" t="s">
        <v>150</v>
      </c>
      <c r="D18" t="s">
        <v>146</v>
      </c>
      <c r="E18" t="s">
        <v>110</v>
      </c>
      <c r="F18" t="s">
        <v>152</v>
      </c>
    </row>
    <row r="19" spans="1:5" ht="12.75">
      <c r="A19">
        <v>38506</v>
      </c>
      <c r="B19" t="s">
        <v>204</v>
      </c>
      <c r="C19" t="s">
        <v>205</v>
      </c>
      <c r="D19" t="s">
        <v>146</v>
      </c>
      <c r="E19" t="s">
        <v>206</v>
      </c>
    </row>
    <row r="20" spans="1:5" ht="12.75">
      <c r="A20">
        <v>38604</v>
      </c>
      <c r="B20" t="s">
        <v>207</v>
      </c>
      <c r="C20" t="s">
        <v>208</v>
      </c>
      <c r="D20" t="s">
        <v>146</v>
      </c>
      <c r="E20" t="s">
        <v>176</v>
      </c>
    </row>
    <row r="21" spans="1:6" ht="12.75">
      <c r="A21">
        <v>25732</v>
      </c>
      <c r="B21" t="s">
        <v>123</v>
      </c>
      <c r="C21" t="s">
        <v>13</v>
      </c>
      <c r="D21" t="s">
        <v>141</v>
      </c>
      <c r="E21" t="s">
        <v>143</v>
      </c>
    </row>
    <row r="22" spans="1:6" ht="12.75">
      <c r="A22">
        <v>43951</v>
      </c>
      <c r="B22" t="s">
        <v>103</v>
      </c>
      <c r="C22" t="s">
        <v>104</v>
      </c>
      <c r="D22" t="s">
        <v>153</v>
      </c>
      <c r="E22" t="s">
        <v>154</v>
      </c>
    </row>
    <row r="23" spans="1:6" ht="12.75">
      <c r="A23">
        <v>18014</v>
      </c>
      <c r="B23" t="s">
        <v>127</v>
      </c>
      <c r="C23" t="s">
        <v>104</v>
      </c>
      <c r="D23" t="s">
        <v>147</v>
      </c>
      <c r="E23" t="s">
        <v>155</v>
      </c>
      <c r="F23" t="s">
        <v>139</v>
      </c>
    </row>
    <row r="24" spans="1:6" ht="12.75">
      <c r="A24">
        <v>47393</v>
      </c>
      <c r="B24" t="s">
        <v>26</v>
      </c>
      <c r="C24" t="s">
        <v>104</v>
      </c>
      <c r="D24" t="s">
        <v>147</v>
      </c>
      <c r="E24" t="s">
        <v>23</v>
      </c>
    </row>
    <row r="25" spans="1:6" ht="12.75">
      <c r="A25">
        <v>31362</v>
      </c>
      <c r="B25" t="s">
        <v>24</v>
      </c>
      <c r="C25" t="s">
        <v>104</v>
      </c>
      <c r="D25" t="s">
        <v>147</v>
      </c>
      <c r="E25" t="s">
        <v>23</v>
      </c>
    </row>
    <row r="26" spans="1:6" ht="12.75">
      <c r="A26">
        <v>23923</v>
      </c>
      <c r="B26" t="s">
        <v>116</v>
      </c>
      <c r="C26" t="s">
        <v>156</v>
      </c>
      <c r="D26" t="s">
        <v>137</v>
      </c>
      <c r="E26" t="s">
        <v>143</v>
      </c>
    </row>
    <row r="27" spans="1:6" ht="12.75">
      <c r="A27">
        <v>24693</v>
      </c>
      <c r="B27" t="s">
        <v>0</v>
      </c>
      <c r="C27" t="s">
        <v>22</v>
      </c>
      <c r="D27" t="s">
        <v>141</v>
      </c>
      <c r="E27" t="s">
        <v>143</v>
      </c>
    </row>
    <row r="28" spans="1:6" ht="12.75">
      <c r="A28">
        <v>44134</v>
      </c>
      <c r="B28" t="s">
        <v>157</v>
      </c>
      <c r="C28" t="s">
        <v>158</v>
      </c>
      <c r="D28" t="s">
        <v>144</v>
      </c>
      <c r="E28" t="s">
        <v>143</v>
      </c>
      <c r="F28" t="s">
        <v>152</v>
      </c>
    </row>
    <row r="29" spans="1:6" ht="12.75">
      <c r="A29">
        <v>43328</v>
      </c>
      <c r="B29" t="s">
        <v>159</v>
      </c>
      <c r="C29" t="s">
        <v>109</v>
      </c>
      <c r="D29" t="s">
        <v>146</v>
      </c>
      <c r="E29" t="s">
        <v>23</v>
      </c>
    </row>
    <row r="30" spans="1:6" ht="12.75">
      <c r="A30">
        <v>23796</v>
      </c>
      <c r="B30" t="s">
        <v>6</v>
      </c>
      <c r="C30" t="s">
        <v>105</v>
      </c>
      <c r="D30" t="s">
        <v>100</v>
      </c>
      <c r="E30" t="s">
        <v>143</v>
      </c>
    </row>
    <row r="31" spans="1:6" ht="12.75">
      <c r="A31">
        <v>38053</v>
      </c>
      <c r="B31" t="s">
        <v>126</v>
      </c>
      <c r="C31" t="s">
        <v>15</v>
      </c>
      <c r="D31" t="s">
        <v>146</v>
      </c>
      <c r="E31" t="s">
        <v>143</v>
      </c>
    </row>
    <row r="32" spans="1:6" ht="12.75">
      <c r="A32">
        <v>35583</v>
      </c>
      <c r="B32" t="s">
        <v>107</v>
      </c>
      <c r="C32" t="s">
        <v>101</v>
      </c>
      <c r="D32" t="s">
        <v>144</v>
      </c>
      <c r="E32" t="s">
        <v>110</v>
      </c>
    </row>
    <row r="33" spans="1:6" ht="12.75">
      <c r="A33">
        <v>3800</v>
      </c>
      <c r="B33" t="s">
        <v>10</v>
      </c>
      <c r="C33" t="s">
        <v>11</v>
      </c>
      <c r="D33" t="s">
        <v>141</v>
      </c>
      <c r="E33" t="s">
        <v>155</v>
      </c>
      <c r="F33" t="s">
        <v>139</v>
      </c>
    </row>
    <row r="34" spans="1:6" ht="12.75">
      <c r="A34">
        <v>47485</v>
      </c>
      <c r="B34" t="s">
        <v>160</v>
      </c>
      <c r="C34" t="s">
        <v>161</v>
      </c>
      <c r="D34" t="s">
        <v>215</v>
      </c>
      <c r="E34" t="s">
        <v>143</v>
      </c>
    </row>
    <row r="35" spans="1:6" ht="12.75">
      <c r="A35">
        <v>44381</v>
      </c>
      <c r="B35" t="s">
        <v>18</v>
      </c>
      <c r="C35" t="s">
        <v>162</v>
      </c>
      <c r="D35" t="s">
        <v>146</v>
      </c>
      <c r="E35" t="s">
        <v>23</v>
      </c>
    </row>
    <row r="36" spans="1:6" ht="12.75">
      <c r="A36">
        <v>34712</v>
      </c>
      <c r="B36" t="s">
        <v>29</v>
      </c>
      <c r="C36" t="s">
        <v>32</v>
      </c>
      <c r="D36" t="s">
        <v>100</v>
      </c>
      <c r="E36" t="s">
        <v>23</v>
      </c>
    </row>
    <row r="37" spans="1:6" ht="12.75">
      <c r="A37">
        <v>62403</v>
      </c>
      <c r="B37" t="s">
        <v>163</v>
      </c>
      <c r="C37" t="s">
        <v>164</v>
      </c>
      <c r="D37" t="s">
        <v>144</v>
      </c>
      <c r="E37" t="s">
        <v>155</v>
      </c>
    </row>
    <row r="38" spans="1:6" ht="12.75">
      <c r="A38">
        <v>26834</v>
      </c>
      <c r="B38" t="s">
        <v>120</v>
      </c>
      <c r="C38" t="s">
        <v>128</v>
      </c>
      <c r="D38" t="s">
        <v>147</v>
      </c>
      <c r="E38" t="s">
        <v>143</v>
      </c>
      <c r="F38" t="s">
        <v>152</v>
      </c>
    </row>
    <row r="39" spans="1:6" ht="12.75">
      <c r="A39">
        <v>44954</v>
      </c>
      <c r="B39" t="s">
        <v>129</v>
      </c>
      <c r="C39" t="s">
        <v>128</v>
      </c>
      <c r="D39" t="s">
        <v>153</v>
      </c>
      <c r="E39" t="s">
        <v>154</v>
      </c>
    </row>
    <row r="40" spans="1:6" ht="12.75">
      <c r="A40">
        <v>61958</v>
      </c>
      <c r="B40" t="s">
        <v>92</v>
      </c>
      <c r="C40" t="s">
        <v>93</v>
      </c>
      <c r="D40" t="s">
        <v>141</v>
      </c>
      <c r="E40" t="s">
        <v>165</v>
      </c>
    </row>
    <row r="41" spans="1:6" ht="12.75">
      <c r="A41">
        <v>61620</v>
      </c>
      <c r="B41" t="s">
        <v>113</v>
      </c>
      <c r="C41" t="s">
        <v>93</v>
      </c>
      <c r="D41" t="s">
        <v>141</v>
      </c>
      <c r="E41" t="s">
        <v>155</v>
      </c>
    </row>
    <row r="42" spans="1:6" ht="12.75">
      <c r="A42">
        <v>37173</v>
      </c>
      <c r="B42" t="s">
        <v>2</v>
      </c>
      <c r="C42" t="s">
        <v>166</v>
      </c>
      <c r="D42" t="s">
        <v>137</v>
      </c>
      <c r="E42" t="s">
        <v>23</v>
      </c>
      <c r="F42" t="s">
        <v>152</v>
      </c>
    </row>
    <row r="43" spans="1:6" ht="12.75">
      <c r="A43">
        <v>4222</v>
      </c>
      <c r="B43" t="s">
        <v>167</v>
      </c>
      <c r="C43" t="s">
        <v>168</v>
      </c>
      <c r="D43" t="s">
        <v>144</v>
      </c>
      <c r="E43" t="s">
        <v>165</v>
      </c>
    </row>
    <row r="44" spans="1:6" ht="12.75">
      <c r="A44">
        <v>4221</v>
      </c>
      <c r="B44" t="s">
        <v>122</v>
      </c>
      <c r="C44" t="s">
        <v>168</v>
      </c>
      <c r="D44" t="s">
        <v>144</v>
      </c>
      <c r="E44" t="s">
        <v>155</v>
      </c>
    </row>
    <row r="45" spans="1:6" ht="12.75">
      <c r="A45">
        <v>40219</v>
      </c>
      <c r="B45" t="s">
        <v>19</v>
      </c>
      <c r="C45" t="s">
        <v>99</v>
      </c>
      <c r="D45" t="s">
        <v>141</v>
      </c>
      <c r="E45" t="s">
        <v>143</v>
      </c>
    </row>
    <row r="46" spans="1:6" ht="12.75">
      <c r="A46">
        <v>6439</v>
      </c>
      <c r="B46" t="s">
        <v>119</v>
      </c>
      <c r="C46" t="s">
        <v>4</v>
      </c>
      <c r="D46" t="s">
        <v>137</v>
      </c>
      <c r="E46" t="s">
        <v>155</v>
      </c>
    </row>
    <row r="47" spans="1:6" ht="12.75">
      <c r="A47">
        <v>4492</v>
      </c>
      <c r="B47" t="s">
        <v>125</v>
      </c>
      <c r="C47" t="s">
        <v>102</v>
      </c>
      <c r="D47" t="s">
        <v>147</v>
      </c>
      <c r="E47" t="s">
        <v>155</v>
      </c>
      <c r="F47" t="s">
        <v>152</v>
      </c>
    </row>
    <row r="48" spans="1:6" ht="12.75">
      <c r="A48">
        <v>36379</v>
      </c>
      <c r="B48" t="s">
        <v>96</v>
      </c>
      <c r="C48" t="s">
        <v>102</v>
      </c>
      <c r="D48" t="s">
        <v>153</v>
      </c>
      <c r="E48" t="s">
        <v>165</v>
      </c>
    </row>
    <row r="49" spans="1:6" ht="12.75">
      <c r="A49">
        <v>36856</v>
      </c>
      <c r="B49" t="s">
        <v>169</v>
      </c>
      <c r="C49" t="s">
        <v>170</v>
      </c>
      <c r="D49" t="s">
        <v>137</v>
      </c>
      <c r="E49" t="s">
        <v>23</v>
      </c>
      <c r="F49" t="s">
        <v>152</v>
      </c>
    </row>
    <row r="50" spans="1:6" ht="12.75">
      <c r="A50">
        <v>61716</v>
      </c>
      <c r="B50" t="s">
        <v>118</v>
      </c>
      <c r="C50" t="s">
        <v>1</v>
      </c>
      <c r="D50" t="s">
        <v>141</v>
      </c>
      <c r="E50" t="s">
        <v>155</v>
      </c>
    </row>
    <row r="51" spans="1:6" ht="12.75">
      <c r="A51">
        <v>49369</v>
      </c>
      <c r="B51" t="s">
        <v>9</v>
      </c>
      <c r="C51" t="s">
        <v>114</v>
      </c>
      <c r="D51" t="s">
        <v>144</v>
      </c>
      <c r="E51" t="s">
        <v>143</v>
      </c>
      <c r="F51" t="s">
        <v>152</v>
      </c>
    </row>
    <row r="52" spans="1:5" ht="12.75">
      <c r="A52">
        <v>31147</v>
      </c>
      <c r="B52" t="s">
        <v>189</v>
      </c>
      <c r="C52" t="s">
        <v>114</v>
      </c>
      <c r="D52" t="s">
        <v>144</v>
      </c>
      <c r="E52" t="s">
        <v>23</v>
      </c>
    </row>
    <row r="53" spans="1:6" ht="12.75">
      <c r="A53">
        <v>48182</v>
      </c>
      <c r="B53" t="s">
        <v>9</v>
      </c>
      <c r="C53" t="s">
        <v>94</v>
      </c>
      <c r="D53" t="s">
        <v>100</v>
      </c>
      <c r="E53" t="s">
        <v>23</v>
      </c>
      <c r="F53" t="s">
        <v>152</v>
      </c>
    </row>
    <row r="54" spans="1:6" ht="12.75">
      <c r="A54">
        <v>25969</v>
      </c>
      <c r="B54" t="s">
        <v>171</v>
      </c>
      <c r="C54" t="s">
        <v>172</v>
      </c>
      <c r="D54" t="s">
        <v>144</v>
      </c>
      <c r="E54" t="s">
        <v>143</v>
      </c>
    </row>
    <row r="55" spans="1:6" ht="12.75">
      <c r="A55">
        <v>36538</v>
      </c>
      <c r="B55" t="s">
        <v>95</v>
      </c>
      <c r="C55" t="s">
        <v>172</v>
      </c>
      <c r="D55" t="s">
        <v>144</v>
      </c>
      <c r="E55" t="s">
        <v>154</v>
      </c>
    </row>
    <row r="56" spans="1:6" ht="12.75">
      <c r="A56">
        <v>4095</v>
      </c>
      <c r="B56" t="s">
        <v>127</v>
      </c>
      <c r="C56" t="s">
        <v>5</v>
      </c>
      <c r="D56" t="s">
        <v>147</v>
      </c>
      <c r="E56" t="s">
        <v>155</v>
      </c>
    </row>
    <row r="57" spans="1:6" ht="12.75">
      <c r="A57">
        <v>42608</v>
      </c>
      <c r="B57" t="s">
        <v>173</v>
      </c>
      <c r="C57" t="s">
        <v>174</v>
      </c>
      <c r="D57" t="s">
        <v>137</v>
      </c>
      <c r="E57" t="s">
        <v>143</v>
      </c>
    </row>
    <row r="58" spans="1:6" ht="12.75">
      <c r="A58">
        <v>42965</v>
      </c>
      <c r="B58" t="s">
        <v>117</v>
      </c>
      <c r="C58" t="s">
        <v>175</v>
      </c>
      <c r="D58" t="s">
        <v>146</v>
      </c>
      <c r="E58" t="s">
        <v>143</v>
      </c>
    </row>
    <row r="59" spans="1:6" ht="12.75">
      <c r="A59">
        <v>44981</v>
      </c>
      <c r="B59" t="s">
        <v>124</v>
      </c>
      <c r="C59" t="s">
        <v>106</v>
      </c>
      <c r="D59" t="s">
        <v>100</v>
      </c>
      <c r="E59" t="s">
        <v>23</v>
      </c>
      <c r="F59" t="s">
        <v>139</v>
      </c>
    </row>
    <row r="60" spans="1:6" ht="12.75">
      <c r="A60">
        <v>37764</v>
      </c>
      <c r="B60" t="s">
        <v>125</v>
      </c>
      <c r="C60" t="s">
        <v>34</v>
      </c>
      <c r="D60" t="s">
        <v>100</v>
      </c>
      <c r="E60" t="s">
        <v>176</v>
      </c>
    </row>
    <row r="61" spans="1:6" ht="12.75">
      <c r="A61">
        <v>34766</v>
      </c>
      <c r="B61" t="s">
        <v>111</v>
      </c>
      <c r="C61" t="s">
        <v>112</v>
      </c>
      <c r="D61" t="s">
        <v>100</v>
      </c>
      <c r="E61" t="s">
        <v>110</v>
      </c>
    </row>
    <row r="62" spans="1:6" ht="12.75">
      <c r="A62">
        <v>26491</v>
      </c>
      <c r="B62" t="s">
        <v>12</v>
      </c>
      <c r="C62" t="s">
        <v>108</v>
      </c>
      <c r="D62" t="s">
        <v>141</v>
      </c>
      <c r="E62" t="s">
        <v>143</v>
      </c>
    </row>
    <row r="63" spans="1:6" ht="12.75">
      <c r="A63">
        <v>38565</v>
      </c>
      <c r="B63" t="s">
        <v>177</v>
      </c>
      <c r="C63" t="s">
        <v>178</v>
      </c>
      <c r="D63" t="s">
        <v>100</v>
      </c>
      <c r="E63" t="s">
        <v>176</v>
      </c>
    </row>
    <row r="64" spans="1:6" ht="12.75">
      <c r="A64">
        <v>31489</v>
      </c>
      <c r="B64" t="s">
        <v>3</v>
      </c>
      <c r="C64" t="s">
        <v>179</v>
      </c>
      <c r="D64" t="s">
        <v>144</v>
      </c>
      <c r="E64" t="s">
        <v>143</v>
      </c>
    </row>
    <row r="65" spans="1:6" ht="12.75">
      <c r="A65">
        <v>44379</v>
      </c>
      <c r="B65" t="s">
        <v>180</v>
      </c>
      <c r="C65" t="s">
        <v>181</v>
      </c>
      <c r="D65" t="s">
        <v>146</v>
      </c>
      <c r="E65" t="s">
        <v>110</v>
      </c>
    </row>
    <row r="66" spans="1:6" ht="12.75">
      <c r="A66">
        <v>27974</v>
      </c>
      <c r="B66" t="s">
        <v>121</v>
      </c>
      <c r="C66" t="s">
        <v>17</v>
      </c>
      <c r="D66" t="s">
        <v>141</v>
      </c>
      <c r="E66" t="s">
        <v>143</v>
      </c>
    </row>
    <row r="67" spans="1:6" ht="12.75">
      <c r="A67">
        <v>37329</v>
      </c>
      <c r="B67" t="s">
        <v>97</v>
      </c>
      <c r="C67" t="s">
        <v>182</v>
      </c>
      <c r="D67" t="s">
        <v>137</v>
      </c>
      <c r="E67" t="s">
        <v>23</v>
      </c>
    </row>
    <row r="68" spans="1:6" ht="12.75">
      <c r="A68">
        <v>23179</v>
      </c>
      <c r="B68" t="s">
        <v>20</v>
      </c>
      <c r="C68" t="s">
        <v>183</v>
      </c>
      <c r="D68" t="s">
        <v>144</v>
      </c>
      <c r="E68" t="s">
        <v>23</v>
      </c>
      <c r="F68" t="s">
        <v>152</v>
      </c>
    </row>
    <row r="69" spans="1:6" ht="12.75">
      <c r="A69">
        <v>36311</v>
      </c>
      <c r="B69" t="s">
        <v>25</v>
      </c>
      <c r="C69" t="s">
        <v>115</v>
      </c>
      <c r="D69" t="s">
        <v>100</v>
      </c>
      <c r="E69" t="s">
        <v>23</v>
      </c>
      <c r="F69" t="s">
        <v>152</v>
      </c>
    </row>
    <row r="70" spans="1:6" ht="12.75">
      <c r="A70">
        <v>37443</v>
      </c>
      <c r="B70" t="s">
        <v>27</v>
      </c>
      <c r="C70" t="s">
        <v>31</v>
      </c>
      <c r="D70" t="s">
        <v>147</v>
      </c>
      <c r="E70" t="s">
        <v>23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pt</cp:lastModifiedBy>
  <cp:lastPrinted>2011-05-15T16:11:47Z</cp:lastPrinted>
  <dcterms:created xsi:type="dcterms:W3CDTF">2009-04-26T18:54:37Z</dcterms:created>
  <dcterms:modified xsi:type="dcterms:W3CDTF">2011-05-15T16:13:43Z</dcterms:modified>
  <cp:category/>
  <cp:version/>
  <cp:contentType/>
  <cp:contentStatus/>
</cp:coreProperties>
</file>